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5B81ACB7-FC34-42FA-9D40-75C3E2A5D1C1}" xr6:coauthVersionLast="47" xr6:coauthVersionMax="47" xr10:uidLastSave="{00000000-0000-0000-0000-000000000000}"/>
  <bookViews>
    <workbookView xWindow="-120" yWindow="-120" windowWidth="29040" windowHeight="15720" xr2:uid="{391AD2CC-285F-4898-AF4D-268AB420E9AA}"/>
  </bookViews>
  <sheets>
    <sheet name="Formato 6 a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F9" i="1"/>
  <c r="B10" i="1"/>
  <c r="B9" i="1" s="1"/>
  <c r="C10" i="1"/>
  <c r="E10" i="1"/>
  <c r="F10" i="1"/>
  <c r="D11" i="1"/>
  <c r="D10" i="1" s="1"/>
  <c r="D9" i="1" s="1"/>
  <c r="G11" i="1"/>
  <c r="D12" i="1"/>
  <c r="G12" i="1" s="1"/>
  <c r="D13" i="1"/>
  <c r="G13" i="1"/>
  <c r="D14" i="1"/>
  <c r="G14" i="1"/>
  <c r="D15" i="1"/>
  <c r="G15" i="1"/>
  <c r="D16" i="1"/>
  <c r="G16" i="1" s="1"/>
  <c r="D17" i="1"/>
  <c r="G17" i="1"/>
  <c r="B18" i="1"/>
  <c r="C18" i="1"/>
  <c r="C9" i="1" s="1"/>
  <c r="C159" i="1" s="1"/>
  <c r="E18" i="1"/>
  <c r="E9" i="1" s="1"/>
  <c r="E159" i="1" s="1"/>
  <c r="F18" i="1"/>
  <c r="D19" i="1"/>
  <c r="G19" i="1"/>
  <c r="D20" i="1"/>
  <c r="G20" i="1"/>
  <c r="D21" i="1"/>
  <c r="D18" i="1" s="1"/>
  <c r="G21" i="1"/>
  <c r="D22" i="1"/>
  <c r="G22" i="1" s="1"/>
  <c r="D23" i="1"/>
  <c r="G23" i="1"/>
  <c r="D24" i="1"/>
  <c r="G24" i="1"/>
  <c r="D25" i="1"/>
  <c r="G25" i="1"/>
  <c r="D26" i="1"/>
  <c r="G26" i="1" s="1"/>
  <c r="D27" i="1"/>
  <c r="G27" i="1"/>
  <c r="B28" i="1"/>
  <c r="C28" i="1"/>
  <c r="E28" i="1"/>
  <c r="F28" i="1"/>
  <c r="D29" i="1"/>
  <c r="G29" i="1"/>
  <c r="G28" i="1" s="1"/>
  <c r="D30" i="1"/>
  <c r="G30" i="1"/>
  <c r="D31" i="1"/>
  <c r="D28" i="1" s="1"/>
  <c r="G31" i="1"/>
  <c r="D32" i="1"/>
  <c r="G32" i="1" s="1"/>
  <c r="D33" i="1"/>
  <c r="G33" i="1"/>
  <c r="D34" i="1"/>
  <c r="G34" i="1"/>
  <c r="D35" i="1"/>
  <c r="G35" i="1"/>
  <c r="D36" i="1"/>
  <c r="G36" i="1" s="1"/>
  <c r="D37" i="1"/>
  <c r="G37" i="1"/>
  <c r="B38" i="1"/>
  <c r="C38" i="1"/>
  <c r="E38" i="1"/>
  <c r="F38" i="1"/>
  <c r="D39" i="1"/>
  <c r="G39" i="1"/>
  <c r="D40" i="1"/>
  <c r="G40" i="1"/>
  <c r="D41" i="1"/>
  <c r="D38" i="1" s="1"/>
  <c r="G41" i="1"/>
  <c r="D42" i="1"/>
  <c r="G42" i="1" s="1"/>
  <c r="D43" i="1"/>
  <c r="G43" i="1"/>
  <c r="D44" i="1"/>
  <c r="G44" i="1"/>
  <c r="D45" i="1"/>
  <c r="G45" i="1"/>
  <c r="D46" i="1"/>
  <c r="G46" i="1" s="1"/>
  <c r="D47" i="1"/>
  <c r="G47" i="1"/>
  <c r="B48" i="1"/>
  <c r="C48" i="1"/>
  <c r="E48" i="1"/>
  <c r="F48" i="1"/>
  <c r="D49" i="1"/>
  <c r="G49" i="1"/>
  <c r="G48" i="1" s="1"/>
  <c r="D50" i="1"/>
  <c r="G50" i="1"/>
  <c r="D51" i="1"/>
  <c r="D48" i="1" s="1"/>
  <c r="G51" i="1"/>
  <c r="D52" i="1"/>
  <c r="G52" i="1" s="1"/>
  <c r="D53" i="1"/>
  <c r="G53" i="1"/>
  <c r="D54" i="1"/>
  <c r="G54" i="1"/>
  <c r="D55" i="1"/>
  <c r="G55" i="1"/>
  <c r="D56" i="1"/>
  <c r="G56" i="1" s="1"/>
  <c r="D57" i="1"/>
  <c r="G57" i="1"/>
  <c r="B58" i="1"/>
  <c r="C58" i="1"/>
  <c r="E58" i="1"/>
  <c r="F58" i="1"/>
  <c r="D59" i="1"/>
  <c r="G59" i="1"/>
  <c r="G58" i="1" s="1"/>
  <c r="D60" i="1"/>
  <c r="G60" i="1"/>
  <c r="D61" i="1"/>
  <c r="D58" i="1" s="1"/>
  <c r="G61" i="1"/>
  <c r="B62" i="1"/>
  <c r="D62" i="1" s="1"/>
  <c r="E62" i="1"/>
  <c r="F62" i="1"/>
  <c r="D63" i="1"/>
  <c r="G63" i="1"/>
  <c r="D64" i="1"/>
  <c r="G64" i="1" s="1"/>
  <c r="D65" i="1"/>
  <c r="G65" i="1"/>
  <c r="D66" i="1"/>
  <c r="G66" i="1"/>
  <c r="D67" i="1"/>
  <c r="G67" i="1"/>
  <c r="D68" i="1"/>
  <c r="G68" i="1" s="1"/>
  <c r="D69" i="1"/>
  <c r="G69" i="1"/>
  <c r="D70" i="1"/>
  <c r="G70" i="1"/>
  <c r="B71" i="1"/>
  <c r="D71" i="1"/>
  <c r="E71" i="1"/>
  <c r="F71" i="1"/>
  <c r="D72" i="1"/>
  <c r="G72" i="1"/>
  <c r="G71" i="1" s="1"/>
  <c r="D73" i="1"/>
  <c r="G73" i="1"/>
  <c r="D74" i="1"/>
  <c r="G74" i="1"/>
  <c r="B75" i="1"/>
  <c r="E75" i="1"/>
  <c r="F75" i="1"/>
  <c r="D76" i="1"/>
  <c r="D75" i="1" s="1"/>
  <c r="G76" i="1"/>
  <c r="D77" i="1"/>
  <c r="G77" i="1" s="1"/>
  <c r="D78" i="1"/>
  <c r="G78" i="1"/>
  <c r="D79" i="1"/>
  <c r="G79" i="1"/>
  <c r="D80" i="1"/>
  <c r="G80" i="1"/>
  <c r="D81" i="1"/>
  <c r="G81" i="1" s="1"/>
  <c r="D82" i="1"/>
  <c r="G82" i="1"/>
  <c r="B85" i="1"/>
  <c r="C85" i="1"/>
  <c r="E85" i="1"/>
  <c r="F85" i="1"/>
  <c r="D86" i="1"/>
  <c r="G86" i="1" s="1"/>
  <c r="G85" i="1" s="1"/>
  <c r="D87" i="1"/>
  <c r="G87" i="1"/>
  <c r="D88" i="1"/>
  <c r="G88" i="1"/>
  <c r="D89" i="1"/>
  <c r="G89" i="1"/>
  <c r="D90" i="1"/>
  <c r="G90" i="1" s="1"/>
  <c r="D91" i="1"/>
  <c r="G91" i="1"/>
  <c r="D92" i="1"/>
  <c r="G92" i="1"/>
  <c r="B93" i="1"/>
  <c r="B84" i="1" s="1"/>
  <c r="C93" i="1"/>
  <c r="C84" i="1" s="1"/>
  <c r="E93" i="1"/>
  <c r="F93" i="1"/>
  <c r="D94" i="1"/>
  <c r="G94" i="1"/>
  <c r="D95" i="1"/>
  <c r="G95" i="1"/>
  <c r="D96" i="1"/>
  <c r="G96" i="1" s="1"/>
  <c r="D97" i="1"/>
  <c r="G97" i="1"/>
  <c r="D98" i="1"/>
  <c r="G98" i="1"/>
  <c r="D99" i="1"/>
  <c r="G99" i="1"/>
  <c r="D100" i="1"/>
  <c r="G100" i="1" s="1"/>
  <c r="D101" i="1"/>
  <c r="G101" i="1"/>
  <c r="D102" i="1"/>
  <c r="G102" i="1"/>
  <c r="B103" i="1"/>
  <c r="C103" i="1"/>
  <c r="E103" i="1"/>
  <c r="F103" i="1"/>
  <c r="D104" i="1"/>
  <c r="G104" i="1"/>
  <c r="D105" i="1"/>
  <c r="G105" i="1"/>
  <c r="D106" i="1"/>
  <c r="G106" i="1" s="1"/>
  <c r="D107" i="1"/>
  <c r="G107" i="1" s="1"/>
  <c r="D108" i="1"/>
  <c r="G108" i="1"/>
  <c r="D109" i="1"/>
  <c r="G109" i="1"/>
  <c r="D110" i="1"/>
  <c r="G110" i="1" s="1"/>
  <c r="D111" i="1"/>
  <c r="G111" i="1" s="1"/>
  <c r="D112" i="1"/>
  <c r="G112" i="1"/>
  <c r="B113" i="1"/>
  <c r="C113" i="1"/>
  <c r="E113" i="1"/>
  <c r="F113" i="1"/>
  <c r="D114" i="1"/>
  <c r="G114" i="1"/>
  <c r="D115" i="1"/>
  <c r="G115" i="1"/>
  <c r="D116" i="1"/>
  <c r="G116" i="1" s="1"/>
  <c r="D117" i="1"/>
  <c r="G117" i="1" s="1"/>
  <c r="D118" i="1"/>
  <c r="G118" i="1"/>
  <c r="D119" i="1"/>
  <c r="G119" i="1"/>
  <c r="D120" i="1"/>
  <c r="G120" i="1" s="1"/>
  <c r="D121" i="1"/>
  <c r="G121" i="1" s="1"/>
  <c r="D122" i="1"/>
  <c r="G122" i="1"/>
  <c r="B123" i="1"/>
  <c r="C123" i="1"/>
  <c r="E123" i="1"/>
  <c r="F123" i="1"/>
  <c r="D124" i="1"/>
  <c r="G124" i="1"/>
  <c r="D125" i="1"/>
  <c r="G125" i="1"/>
  <c r="D126" i="1"/>
  <c r="G126" i="1" s="1"/>
  <c r="D127" i="1"/>
  <c r="G127" i="1" s="1"/>
  <c r="D128" i="1"/>
  <c r="G128" i="1"/>
  <c r="D129" i="1"/>
  <c r="G129" i="1"/>
  <c r="D130" i="1"/>
  <c r="G130" i="1" s="1"/>
  <c r="D131" i="1"/>
  <c r="G131" i="1" s="1"/>
  <c r="D132" i="1"/>
  <c r="G132" i="1"/>
  <c r="B133" i="1"/>
  <c r="C133" i="1"/>
  <c r="E133" i="1"/>
  <c r="F133" i="1"/>
  <c r="D134" i="1"/>
  <c r="G134" i="1"/>
  <c r="G133" i="1" s="1"/>
  <c r="D135" i="1"/>
  <c r="G135" i="1"/>
  <c r="D136" i="1"/>
  <c r="G136" i="1" s="1"/>
  <c r="B137" i="1"/>
  <c r="C137" i="1"/>
  <c r="E137" i="1"/>
  <c r="F137" i="1"/>
  <c r="D138" i="1"/>
  <c r="G138" i="1" s="1"/>
  <c r="D139" i="1"/>
  <c r="G139" i="1" s="1"/>
  <c r="D140" i="1"/>
  <c r="G140" i="1"/>
  <c r="D141" i="1"/>
  <c r="G141" i="1"/>
  <c r="D142" i="1"/>
  <c r="G142" i="1" s="1"/>
  <c r="D143" i="1"/>
  <c r="G143" i="1" s="1"/>
  <c r="D144" i="1"/>
  <c r="G144" i="1"/>
  <c r="D145" i="1"/>
  <c r="G145" i="1"/>
  <c r="B146" i="1"/>
  <c r="C146" i="1"/>
  <c r="E146" i="1"/>
  <c r="F146" i="1"/>
  <c r="D147" i="1"/>
  <c r="D146" i="1" s="1"/>
  <c r="G147" i="1"/>
  <c r="G146" i="1" s="1"/>
  <c r="D148" i="1"/>
  <c r="G148" i="1" s="1"/>
  <c r="D149" i="1"/>
  <c r="G149" i="1" s="1"/>
  <c r="B150" i="1"/>
  <c r="C150" i="1"/>
  <c r="E150" i="1"/>
  <c r="E84" i="1" s="1"/>
  <c r="F150" i="1"/>
  <c r="F84" i="1" s="1"/>
  <c r="D151" i="1"/>
  <c r="G151" i="1" s="1"/>
  <c r="G150" i="1" s="1"/>
  <c r="D152" i="1"/>
  <c r="G152" i="1"/>
  <c r="D153" i="1"/>
  <c r="D150" i="1" s="1"/>
  <c r="G153" i="1"/>
  <c r="D154" i="1"/>
  <c r="G154" i="1" s="1"/>
  <c r="D155" i="1"/>
  <c r="G155" i="1" s="1"/>
  <c r="D156" i="1"/>
  <c r="G156" i="1"/>
  <c r="D157" i="1"/>
  <c r="G157" i="1"/>
  <c r="G137" i="1" l="1"/>
  <c r="F159" i="1"/>
  <c r="G123" i="1"/>
  <c r="G75" i="1"/>
  <c r="G62" i="1"/>
  <c r="G93" i="1"/>
  <c r="G84" i="1"/>
  <c r="B159" i="1"/>
  <c r="G113" i="1"/>
  <c r="G103" i="1"/>
  <c r="G38" i="1"/>
  <c r="G18" i="1"/>
  <c r="G10" i="1"/>
  <c r="G9" i="1" s="1"/>
  <c r="D133" i="1"/>
  <c r="D93" i="1"/>
  <c r="D123" i="1"/>
  <c r="D113" i="1"/>
  <c r="D103" i="1"/>
  <c r="D137" i="1"/>
  <c r="D85" i="1"/>
  <c r="G159" i="1" l="1"/>
  <c r="D84" i="1"/>
  <c r="D159" i="1" s="1"/>
</calcChain>
</file>

<file path=xl/sharedStrings.xml><?xml version="1.0" encoding="utf-8"?>
<sst xmlns="http://schemas.openxmlformats.org/spreadsheetml/2006/main" count="161" uniqueCount="88">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</sst>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left" indent="3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left" indent="3"/>
    </xf>
    <xf numFmtId="4" fontId="0" fillId="0" borderId="3" xfId="0" applyNumberFormat="1" applyBorder="1" applyAlignment="1" applyProtection="1">
      <alignment horizontal="right" vertical="top"/>
      <protection locked="0"/>
    </xf>
    <xf numFmtId="164" fontId="0" fillId="2" borderId="3" xfId="1" applyNumberFormat="1" applyFont="1" applyFill="1" applyBorder="1" applyAlignment="1" applyProtection="1">
      <alignment vertical="center"/>
      <protection locked="0"/>
    </xf>
    <xf numFmtId="0" fontId="0" fillId="2" borderId="3" xfId="0" applyFill="1" applyBorder="1" applyAlignment="1">
      <alignment horizontal="left" vertical="center" indent="9"/>
    </xf>
    <xf numFmtId="0" fontId="0" fillId="2" borderId="3" xfId="0" applyFill="1" applyBorder="1" applyAlignment="1">
      <alignment horizontal="left" indent="9"/>
    </xf>
    <xf numFmtId="4" fontId="2" fillId="0" borderId="3" xfId="0" applyNumberFormat="1" applyFont="1" applyBorder="1" applyAlignment="1" applyProtection="1">
      <alignment horizontal="right" vertical="top"/>
      <protection locked="0"/>
    </xf>
    <xf numFmtId="164" fontId="2" fillId="0" borderId="3" xfId="0" applyNumberFormat="1" applyFon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6"/>
    </xf>
    <xf numFmtId="164" fontId="1" fillId="2" borderId="3" xfId="1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3"/>
    </xf>
    <xf numFmtId="0" fontId="2" fillId="2" borderId="4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</cellXfs>
  <cellStyles count="2">
    <cellStyle name="Millares 2 2" xfId="1" xr:uid="{EDBA78C6-7919-4875-B8D6-3F81E453E78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4T-25.xlsx" TargetMode="External"/><Relationship Id="rId1" Type="http://schemas.openxmlformats.org/officeDocument/2006/relationships/externalLinkPath" Target="3%20%20IAODF-GTO-CODE-4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4T-25.xlsx" TargetMode="External"/><Relationship Id="rId1" Type="http://schemas.openxmlformats.org/officeDocument/2006/relationships/externalLinkPath" Target="1%20ESF-GTO-CODE-4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31 de Diciembre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8F48-0016-41AF-8278-3AA928978B49}">
  <sheetPr>
    <outlinePr summaryBelow="0"/>
    <pageSetUpPr fitToPage="1"/>
  </sheetPr>
  <dimension ref="A1:G160"/>
  <sheetViews>
    <sheetView showGridLines="0" tabSelected="1" zoomScale="75" zoomScaleNormal="75" workbookViewId="0">
      <selection activeCell="A38" sqref="A38"/>
    </sheetView>
  </sheetViews>
  <sheetFormatPr baseColWidth="10" defaultColWidth="11" defaultRowHeight="15" x14ac:dyDescent="0.25"/>
  <cols>
    <col min="1" max="1" width="106.85546875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6" t="s">
        <v>87</v>
      </c>
      <c r="B1" s="25"/>
      <c r="C1" s="25"/>
      <c r="D1" s="25"/>
      <c r="E1" s="25"/>
      <c r="F1" s="25"/>
      <c r="G1" s="24"/>
    </row>
    <row r="2" spans="1:7" x14ac:dyDescent="0.25">
      <c r="A2" s="23" t="str">
        <f>'[2]Formato 1'!A2</f>
        <v>Comisión de Deporte del Estado de Guanajuato</v>
      </c>
      <c r="B2" s="23"/>
      <c r="C2" s="23"/>
      <c r="D2" s="23"/>
      <c r="E2" s="23"/>
      <c r="F2" s="23"/>
      <c r="G2" s="23"/>
    </row>
    <row r="3" spans="1:7" x14ac:dyDescent="0.25">
      <c r="A3" s="22" t="s">
        <v>86</v>
      </c>
      <c r="B3" s="22"/>
      <c r="C3" s="22"/>
      <c r="D3" s="22"/>
      <c r="E3" s="22"/>
      <c r="F3" s="22"/>
      <c r="G3" s="22"/>
    </row>
    <row r="4" spans="1:7" x14ac:dyDescent="0.25">
      <c r="A4" s="22" t="s">
        <v>85</v>
      </c>
      <c r="B4" s="22"/>
      <c r="C4" s="22"/>
      <c r="D4" s="22"/>
      <c r="E4" s="22"/>
      <c r="F4" s="22"/>
      <c r="G4" s="22"/>
    </row>
    <row r="5" spans="1:7" x14ac:dyDescent="0.25">
      <c r="A5" s="22" t="str">
        <f>'[1]Formato 3'!A4</f>
        <v>Del 1 de Enero al 31 de Diciembre de 2025 (b)</v>
      </c>
      <c r="B5" s="22"/>
      <c r="C5" s="22"/>
      <c r="D5" s="22"/>
      <c r="E5" s="22"/>
      <c r="F5" s="22"/>
      <c r="G5" s="22"/>
    </row>
    <row r="6" spans="1:7" x14ac:dyDescent="0.25">
      <c r="A6" s="21" t="s">
        <v>84</v>
      </c>
      <c r="B6" s="21"/>
      <c r="C6" s="21"/>
      <c r="D6" s="21"/>
      <c r="E6" s="21"/>
      <c r="F6" s="21"/>
      <c r="G6" s="21"/>
    </row>
    <row r="7" spans="1:7" x14ac:dyDescent="0.25">
      <c r="A7" s="18" t="s">
        <v>83</v>
      </c>
      <c r="B7" s="18" t="s">
        <v>82</v>
      </c>
      <c r="C7" s="18"/>
      <c r="D7" s="18"/>
      <c r="E7" s="18"/>
      <c r="F7" s="18"/>
      <c r="G7" s="20" t="s">
        <v>81</v>
      </c>
    </row>
    <row r="8" spans="1:7" ht="30" x14ac:dyDescent="0.25">
      <c r="A8" s="18"/>
      <c r="B8" s="19" t="s">
        <v>80</v>
      </c>
      <c r="C8" s="19" t="s">
        <v>79</v>
      </c>
      <c r="D8" s="19" t="s">
        <v>78</v>
      </c>
      <c r="E8" s="19" t="s">
        <v>77</v>
      </c>
      <c r="F8" s="19" t="s">
        <v>76</v>
      </c>
      <c r="G8" s="18"/>
    </row>
    <row r="9" spans="1:7" x14ac:dyDescent="0.25">
      <c r="A9" s="17" t="s">
        <v>75</v>
      </c>
      <c r="B9" s="11">
        <f>SUM(B10,B18,B28,B38,B48,B58,B62,B71,B75)</f>
        <v>228134062.08999997</v>
      </c>
      <c r="C9" s="11">
        <f>SUM(C10,C18,C28,C38,C48,C58,C62,C71,C75)</f>
        <v>240156279.84999999</v>
      </c>
      <c r="D9" s="11">
        <f>SUM(D10,D18,D28,D38,D48,D58,D62,D71,D75)</f>
        <v>468290341.93999994</v>
      </c>
      <c r="E9" s="11">
        <f>SUM(E10,E18,E28,E38,E48,E58,E62,E71,E75)</f>
        <v>450659326.56999999</v>
      </c>
      <c r="F9" s="11">
        <f>SUM(F10,F18,F28,F38,F48,F58,F62,F71,F75)</f>
        <v>450461676.18000001</v>
      </c>
      <c r="G9" s="11">
        <f>SUM(G10,G18,G28,G38,G48,G58,G62,G71,G75)</f>
        <v>17631015.369999975</v>
      </c>
    </row>
    <row r="10" spans="1:7" x14ac:dyDescent="0.25">
      <c r="A10" s="13" t="s">
        <v>73</v>
      </c>
      <c r="B10" s="11">
        <f>SUM(B11:B17)</f>
        <v>66747945.43</v>
      </c>
      <c r="C10" s="11">
        <f>SUM(C11:C17)</f>
        <v>19038877.600000001</v>
      </c>
      <c r="D10" s="11">
        <f>SUM(D11:D17)</f>
        <v>85786823.030000001</v>
      </c>
      <c r="E10" s="11">
        <f>SUM(E11:E17)</f>
        <v>77216886.709999993</v>
      </c>
      <c r="F10" s="11">
        <f>SUM(F11:F17)</f>
        <v>77216886.709999993</v>
      </c>
      <c r="G10" s="11">
        <f>SUM(G11:G17)</f>
        <v>8569936.3199999947</v>
      </c>
    </row>
    <row r="11" spans="1:7" x14ac:dyDescent="0.25">
      <c r="A11" s="9" t="s">
        <v>72</v>
      </c>
      <c r="B11" s="14">
        <v>12196068</v>
      </c>
      <c r="C11" s="14">
        <v>563328</v>
      </c>
      <c r="D11" s="8">
        <f>+B11+C11</f>
        <v>12759396</v>
      </c>
      <c r="E11" s="14">
        <v>12197705.689999999</v>
      </c>
      <c r="F11" s="14">
        <v>12197705.689999999</v>
      </c>
      <c r="G11" s="7">
        <f>D11-E11</f>
        <v>561690.31000000052</v>
      </c>
    </row>
    <row r="12" spans="1:7" x14ac:dyDescent="0.25">
      <c r="A12" s="9" t="s">
        <v>71</v>
      </c>
      <c r="B12" s="14">
        <v>16258737.15</v>
      </c>
      <c r="C12" s="14">
        <v>14662547.539999999</v>
      </c>
      <c r="D12" s="8">
        <f>+B12+C12</f>
        <v>30921284.689999998</v>
      </c>
      <c r="E12" s="14">
        <v>25379158.190000001</v>
      </c>
      <c r="F12" s="14">
        <v>25379158.190000001</v>
      </c>
      <c r="G12" s="7">
        <f>D12-E12</f>
        <v>5542126.4999999963</v>
      </c>
    </row>
    <row r="13" spans="1:7" x14ac:dyDescent="0.25">
      <c r="A13" s="9" t="s">
        <v>70</v>
      </c>
      <c r="B13" s="14">
        <v>15320378</v>
      </c>
      <c r="C13" s="14">
        <v>321528.59000000003</v>
      </c>
      <c r="D13" s="8">
        <f>+B13+C13</f>
        <v>15641906.59</v>
      </c>
      <c r="E13" s="14">
        <v>14715256.01</v>
      </c>
      <c r="F13" s="14">
        <v>14715256.01</v>
      </c>
      <c r="G13" s="7">
        <f>D13-E13</f>
        <v>926650.58000000007</v>
      </c>
    </row>
    <row r="14" spans="1:7" x14ac:dyDescent="0.25">
      <c r="A14" s="9" t="s">
        <v>69</v>
      </c>
      <c r="B14" s="14">
        <v>4815779.17</v>
      </c>
      <c r="C14" s="14">
        <v>536174.88</v>
      </c>
      <c r="D14" s="8">
        <f>+B14+C14</f>
        <v>5351954.05</v>
      </c>
      <c r="E14" s="14">
        <v>4725087.04</v>
      </c>
      <c r="F14" s="14">
        <v>4725087.04</v>
      </c>
      <c r="G14" s="7">
        <f>D14-E14</f>
        <v>626867.00999999978</v>
      </c>
    </row>
    <row r="15" spans="1:7" x14ac:dyDescent="0.25">
      <c r="A15" s="9" t="s">
        <v>68</v>
      </c>
      <c r="B15" s="14">
        <v>18083563.109999999</v>
      </c>
      <c r="C15" s="14">
        <v>2844306.59</v>
      </c>
      <c r="D15" s="8">
        <f>+B15+C15</f>
        <v>20927869.699999999</v>
      </c>
      <c r="E15" s="14">
        <v>20023695.210000001</v>
      </c>
      <c r="F15" s="14">
        <v>20023695.210000001</v>
      </c>
      <c r="G15" s="7">
        <f>D15-E15</f>
        <v>904174.48999999836</v>
      </c>
    </row>
    <row r="16" spans="1:7" x14ac:dyDescent="0.25">
      <c r="A16" s="9" t="s">
        <v>67</v>
      </c>
      <c r="B16" s="8">
        <v>0</v>
      </c>
      <c r="C16" s="8">
        <v>0</v>
      </c>
      <c r="D16" s="8">
        <f>+B16+C16</f>
        <v>0</v>
      </c>
      <c r="E16" s="8">
        <v>0</v>
      </c>
      <c r="F16" s="8">
        <v>0</v>
      </c>
      <c r="G16" s="7">
        <f>D16-E16</f>
        <v>0</v>
      </c>
    </row>
    <row r="17" spans="1:7" x14ac:dyDescent="0.25">
      <c r="A17" s="9" t="s">
        <v>66</v>
      </c>
      <c r="B17" s="14">
        <v>73420</v>
      </c>
      <c r="C17" s="14">
        <v>110992</v>
      </c>
      <c r="D17" s="8">
        <f>+B17+C17</f>
        <v>184412</v>
      </c>
      <c r="E17" s="14">
        <v>175984.57</v>
      </c>
      <c r="F17" s="14">
        <v>175984.57</v>
      </c>
      <c r="G17" s="7">
        <f>D17-E17</f>
        <v>8427.429999999993</v>
      </c>
    </row>
    <row r="18" spans="1:7" x14ac:dyDescent="0.25">
      <c r="A18" s="13" t="s">
        <v>65</v>
      </c>
      <c r="B18" s="11">
        <f>SUM(B19:B27)</f>
        <v>13879837.550000001</v>
      </c>
      <c r="C18" s="11">
        <f>SUM(C19:C27)</f>
        <v>2628816.17</v>
      </c>
      <c r="D18" s="11">
        <f>SUM(D19:D27)</f>
        <v>16508653.720000001</v>
      </c>
      <c r="E18" s="11">
        <f>SUM(E19:E27)</f>
        <v>15397974.259999998</v>
      </c>
      <c r="F18" s="11">
        <f>SUM(F19:F27)</f>
        <v>15397974.259999998</v>
      </c>
      <c r="G18" s="11">
        <f>SUM(G19:G27)</f>
        <v>1110679.4600000004</v>
      </c>
    </row>
    <row r="19" spans="1:7" x14ac:dyDescent="0.25">
      <c r="A19" s="9" t="s">
        <v>64</v>
      </c>
      <c r="B19" s="14">
        <v>2199450</v>
      </c>
      <c r="C19" s="14">
        <v>232705.29</v>
      </c>
      <c r="D19" s="8">
        <f>+B19+C19</f>
        <v>2432155.29</v>
      </c>
      <c r="E19" s="14">
        <v>2362636.2599999998</v>
      </c>
      <c r="F19" s="14">
        <v>2362636.2599999998</v>
      </c>
      <c r="G19" s="7">
        <f>D19-E19</f>
        <v>69519.030000000261</v>
      </c>
    </row>
    <row r="20" spans="1:7" x14ac:dyDescent="0.25">
      <c r="A20" s="9" t="s">
        <v>63</v>
      </c>
      <c r="B20" s="14">
        <v>222154.34</v>
      </c>
      <c r="C20" s="14">
        <v>21198.81</v>
      </c>
      <c r="D20" s="8">
        <f>+B20+C20</f>
        <v>243353.15</v>
      </c>
      <c r="E20" s="14">
        <v>172590.66</v>
      </c>
      <c r="F20" s="14">
        <v>172590.66</v>
      </c>
      <c r="G20" s="7">
        <f>D20-E20</f>
        <v>70762.489999999991</v>
      </c>
    </row>
    <row r="21" spans="1:7" x14ac:dyDescent="0.25">
      <c r="A21" s="9" t="s">
        <v>62</v>
      </c>
      <c r="B21" s="8">
        <v>0</v>
      </c>
      <c r="C21" s="8">
        <v>0</v>
      </c>
      <c r="D21" s="8">
        <f>+B21+C21</f>
        <v>0</v>
      </c>
      <c r="E21" s="8">
        <v>0</v>
      </c>
      <c r="F21" s="8">
        <v>0</v>
      </c>
      <c r="G21" s="7">
        <f>D21-E21</f>
        <v>0</v>
      </c>
    </row>
    <row r="22" spans="1:7" x14ac:dyDescent="0.25">
      <c r="A22" s="9" t="s">
        <v>61</v>
      </c>
      <c r="B22" s="14">
        <v>910780</v>
      </c>
      <c r="C22" s="14">
        <v>2270442.7000000002</v>
      </c>
      <c r="D22" s="8">
        <f>+B22+C22</f>
        <v>3181222.7</v>
      </c>
      <c r="E22" s="14">
        <v>2833138.19</v>
      </c>
      <c r="F22" s="14">
        <v>2833138.19</v>
      </c>
      <c r="G22" s="7">
        <f>D22-E22</f>
        <v>348084.51000000024</v>
      </c>
    </row>
    <row r="23" spans="1:7" x14ac:dyDescent="0.25">
      <c r="A23" s="9" t="s">
        <v>60</v>
      </c>
      <c r="B23" s="14">
        <v>399976.72</v>
      </c>
      <c r="C23" s="14">
        <v>-45000.2</v>
      </c>
      <c r="D23" s="8">
        <f>+B23+C23</f>
        <v>354976.51999999996</v>
      </c>
      <c r="E23" s="14">
        <v>279495.17</v>
      </c>
      <c r="F23" s="14">
        <v>279495.17</v>
      </c>
      <c r="G23" s="7">
        <f>D23-E23</f>
        <v>75481.349999999977</v>
      </c>
    </row>
    <row r="24" spans="1:7" x14ac:dyDescent="0.25">
      <c r="A24" s="9" t="s">
        <v>59</v>
      </c>
      <c r="B24" s="14">
        <v>4561476.49</v>
      </c>
      <c r="C24" s="14">
        <v>30400</v>
      </c>
      <c r="D24" s="8">
        <f>+B24+C24</f>
        <v>4591876.49</v>
      </c>
      <c r="E24" s="14">
        <v>4205181.4400000004</v>
      </c>
      <c r="F24" s="14">
        <v>4205181.4400000004</v>
      </c>
      <c r="G24" s="7">
        <f>D24-E24</f>
        <v>386695.04999999981</v>
      </c>
    </row>
    <row r="25" spans="1:7" x14ac:dyDescent="0.25">
      <c r="A25" s="9" t="s">
        <v>58</v>
      </c>
      <c r="B25" s="14">
        <v>5172000</v>
      </c>
      <c r="C25" s="14">
        <v>-10482.74</v>
      </c>
      <c r="D25" s="8">
        <f>+B25+C25</f>
        <v>5161517.26</v>
      </c>
      <c r="E25" s="14">
        <v>5066807.8499999996</v>
      </c>
      <c r="F25" s="14">
        <v>5066807.8499999996</v>
      </c>
      <c r="G25" s="7">
        <f>D25-E25</f>
        <v>94709.410000000149</v>
      </c>
    </row>
    <row r="26" spans="1:7" x14ac:dyDescent="0.25">
      <c r="A26" s="9" t="s">
        <v>57</v>
      </c>
      <c r="B26" s="8">
        <v>0</v>
      </c>
      <c r="C26" s="8">
        <v>0</v>
      </c>
      <c r="D26" s="8">
        <f>+B26+C26</f>
        <v>0</v>
      </c>
      <c r="E26" s="8">
        <v>0</v>
      </c>
      <c r="F26" s="8">
        <v>0</v>
      </c>
      <c r="G26" s="7">
        <f>D26-E26</f>
        <v>0</v>
      </c>
    </row>
    <row r="27" spans="1:7" x14ac:dyDescent="0.25">
      <c r="A27" s="9" t="s">
        <v>56</v>
      </c>
      <c r="B27" s="14">
        <v>414000</v>
      </c>
      <c r="C27" s="14">
        <v>129552.31</v>
      </c>
      <c r="D27" s="8">
        <f>+B27+C27</f>
        <v>543552.31000000006</v>
      </c>
      <c r="E27" s="14">
        <v>478124.69</v>
      </c>
      <c r="F27" s="14">
        <v>478124.69</v>
      </c>
      <c r="G27" s="7">
        <f>D27-E27</f>
        <v>65427.620000000054</v>
      </c>
    </row>
    <row r="28" spans="1:7" x14ac:dyDescent="0.25">
      <c r="A28" s="13" t="s">
        <v>55</v>
      </c>
      <c r="B28" s="11">
        <f>SUM(B29:B37)</f>
        <v>75954896.900000006</v>
      </c>
      <c r="C28" s="11">
        <f>SUM(C29:C37)</f>
        <v>69442739.569999993</v>
      </c>
      <c r="D28" s="11">
        <f>SUM(D29:D37)</f>
        <v>145397636.46999997</v>
      </c>
      <c r="E28" s="11">
        <f>SUM(E29:E37)</f>
        <v>139525839.47</v>
      </c>
      <c r="F28" s="11">
        <f>SUM(F29:F37)</f>
        <v>139328189.08000001</v>
      </c>
      <c r="G28" s="11">
        <f>SUM(G29:G37)</f>
        <v>5871796.9999999981</v>
      </c>
    </row>
    <row r="29" spans="1:7" x14ac:dyDescent="0.25">
      <c r="A29" s="9" t="s">
        <v>54</v>
      </c>
      <c r="B29" s="7">
        <v>13443002.210000001</v>
      </c>
      <c r="C29" s="14">
        <v>662911.93000000005</v>
      </c>
      <c r="D29" s="8">
        <f>+B29+C29</f>
        <v>14105914.140000001</v>
      </c>
      <c r="E29" s="14">
        <v>14027532.300000001</v>
      </c>
      <c r="F29" s="14">
        <v>14027532.300000001</v>
      </c>
      <c r="G29" s="7">
        <f>D29-E29</f>
        <v>78381.839999999851</v>
      </c>
    </row>
    <row r="30" spans="1:7" x14ac:dyDescent="0.25">
      <c r="A30" s="9" t="s">
        <v>53</v>
      </c>
      <c r="B30" s="7">
        <v>1760853.73</v>
      </c>
      <c r="C30" s="14">
        <v>468295.86</v>
      </c>
      <c r="D30" s="8">
        <f>+B30+C30</f>
        <v>2229149.59</v>
      </c>
      <c r="E30" s="14">
        <v>1885641.79</v>
      </c>
      <c r="F30" s="14">
        <v>1885641.79</v>
      </c>
      <c r="G30" s="7">
        <f>D30-E30</f>
        <v>343507.79999999981</v>
      </c>
    </row>
    <row r="31" spans="1:7" x14ac:dyDescent="0.25">
      <c r="A31" s="9" t="s">
        <v>52</v>
      </c>
      <c r="B31" s="7">
        <v>17599090</v>
      </c>
      <c r="C31" s="14">
        <v>-445854.28</v>
      </c>
      <c r="D31" s="8">
        <f>+B31+C31</f>
        <v>17153235.719999999</v>
      </c>
      <c r="E31" s="14">
        <v>15913963.93</v>
      </c>
      <c r="F31" s="14">
        <v>15913963.93</v>
      </c>
      <c r="G31" s="7">
        <f>D31-E31</f>
        <v>1239271.7899999991</v>
      </c>
    </row>
    <row r="32" spans="1:7" x14ac:dyDescent="0.25">
      <c r="A32" s="9" t="s">
        <v>51</v>
      </c>
      <c r="B32" s="7">
        <v>270490.77</v>
      </c>
      <c r="C32" s="14">
        <v>2026903.31</v>
      </c>
      <c r="D32" s="8">
        <f>+B32+C32</f>
        <v>2297394.08</v>
      </c>
      <c r="E32" s="14">
        <v>2271705.02</v>
      </c>
      <c r="F32" s="14">
        <v>2271705.02</v>
      </c>
      <c r="G32" s="7">
        <f>D32-E32</f>
        <v>25689.060000000056</v>
      </c>
    </row>
    <row r="33" spans="1:7" ht="14.45" customHeight="1" x14ac:dyDescent="0.25">
      <c r="A33" s="9" t="s">
        <v>50</v>
      </c>
      <c r="B33" s="7">
        <v>28716211.600000001</v>
      </c>
      <c r="C33" s="14">
        <v>476834.57</v>
      </c>
      <c r="D33" s="8">
        <f>+B33+C33</f>
        <v>29193046.170000002</v>
      </c>
      <c r="E33" s="14">
        <v>27405121.41</v>
      </c>
      <c r="F33" s="14">
        <v>27207471.02</v>
      </c>
      <c r="G33" s="7">
        <f>D33-E33</f>
        <v>1787924.7600000016</v>
      </c>
    </row>
    <row r="34" spans="1:7" ht="14.45" customHeight="1" x14ac:dyDescent="0.25">
      <c r="A34" s="9" t="s">
        <v>49</v>
      </c>
      <c r="B34" s="7">
        <v>8413346</v>
      </c>
      <c r="C34" s="14">
        <v>59427837.130000003</v>
      </c>
      <c r="D34" s="8">
        <f>+B34+C34</f>
        <v>67841183.129999995</v>
      </c>
      <c r="E34" s="14">
        <v>66463459.619999997</v>
      </c>
      <c r="F34" s="14">
        <v>66463459.619999997</v>
      </c>
      <c r="G34" s="7">
        <f>D34-E34</f>
        <v>1377723.5099999979</v>
      </c>
    </row>
    <row r="35" spans="1:7" ht="14.45" customHeight="1" x14ac:dyDescent="0.25">
      <c r="A35" s="9" t="s">
        <v>48</v>
      </c>
      <c r="B35" s="7">
        <v>1458377.53</v>
      </c>
      <c r="C35" s="14">
        <v>1309268.25</v>
      </c>
      <c r="D35" s="8">
        <f>+B35+C35</f>
        <v>2767645.7800000003</v>
      </c>
      <c r="E35" s="14">
        <v>2387994.5499999998</v>
      </c>
      <c r="F35" s="14">
        <v>2387994.5499999998</v>
      </c>
      <c r="G35" s="7">
        <f>D35-E35</f>
        <v>379651.23000000045</v>
      </c>
    </row>
    <row r="36" spans="1:7" ht="14.45" customHeight="1" x14ac:dyDescent="0.25">
      <c r="A36" s="9" t="s">
        <v>47</v>
      </c>
      <c r="B36" s="7">
        <v>2493710.7999999998</v>
      </c>
      <c r="C36" s="14">
        <v>4640303.42</v>
      </c>
      <c r="D36" s="8">
        <f>+B36+C36</f>
        <v>7134014.2199999997</v>
      </c>
      <c r="E36" s="14">
        <v>6909401.29</v>
      </c>
      <c r="F36" s="14">
        <v>6909401.29</v>
      </c>
      <c r="G36" s="7">
        <f>D36-E36</f>
        <v>224612.9299999997</v>
      </c>
    </row>
    <row r="37" spans="1:7" ht="14.45" customHeight="1" x14ac:dyDescent="0.25">
      <c r="A37" s="9" t="s">
        <v>46</v>
      </c>
      <c r="B37" s="7">
        <v>1799814.26</v>
      </c>
      <c r="C37" s="14">
        <v>876239.38</v>
      </c>
      <c r="D37" s="8">
        <f>+B37+C37</f>
        <v>2676053.64</v>
      </c>
      <c r="E37" s="14">
        <v>2261019.56</v>
      </c>
      <c r="F37" s="14">
        <v>2261019.56</v>
      </c>
      <c r="G37" s="7">
        <f>D37-E37</f>
        <v>415034.08000000007</v>
      </c>
    </row>
    <row r="38" spans="1:7" x14ac:dyDescent="0.25">
      <c r="A38" s="13" t="s">
        <v>45</v>
      </c>
      <c r="B38" s="11">
        <f>SUM(B39:B47)</f>
        <v>71551382.209999993</v>
      </c>
      <c r="C38" s="11">
        <f>SUM(C39:C47)</f>
        <v>106327564.48</v>
      </c>
      <c r="D38" s="11">
        <f>SUM(D39:D47)</f>
        <v>177878946.69</v>
      </c>
      <c r="E38" s="11">
        <f>SUM(E39:E47)</f>
        <v>176822399.67000002</v>
      </c>
      <c r="F38" s="11">
        <f>SUM(F39:F47)</f>
        <v>176822399.67000002</v>
      </c>
      <c r="G38" s="11">
        <f>SUM(G39:G47)</f>
        <v>1056547.0199999809</v>
      </c>
    </row>
    <row r="39" spans="1:7" x14ac:dyDescent="0.25">
      <c r="A39" s="9" t="s">
        <v>44</v>
      </c>
      <c r="B39" s="7">
        <v>0</v>
      </c>
      <c r="C39" s="8">
        <v>0</v>
      </c>
      <c r="D39" s="8">
        <f>+B39+C39</f>
        <v>0</v>
      </c>
      <c r="E39" s="8">
        <v>0</v>
      </c>
      <c r="F39" s="8">
        <v>0</v>
      </c>
      <c r="G39" s="7">
        <f>D39-E39</f>
        <v>0</v>
      </c>
    </row>
    <row r="40" spans="1:7" x14ac:dyDescent="0.25">
      <c r="A40" s="9" t="s">
        <v>43</v>
      </c>
      <c r="B40" s="7">
        <v>0</v>
      </c>
      <c r="C40" s="14">
        <v>19076590.100000001</v>
      </c>
      <c r="D40" s="8">
        <f>+B40+C40</f>
        <v>19076590.100000001</v>
      </c>
      <c r="E40" s="14">
        <v>19076590.100000001</v>
      </c>
      <c r="F40" s="14">
        <v>19076590.100000001</v>
      </c>
      <c r="G40" s="7">
        <f>D40-E40</f>
        <v>0</v>
      </c>
    </row>
    <row r="41" spans="1:7" x14ac:dyDescent="0.25">
      <c r="A41" s="9" t="s">
        <v>42</v>
      </c>
      <c r="B41" s="7">
        <v>0</v>
      </c>
      <c r="C41" s="8">
        <v>0</v>
      </c>
      <c r="D41" s="8">
        <f>+B41+C41</f>
        <v>0</v>
      </c>
      <c r="E41" s="8">
        <v>0</v>
      </c>
      <c r="F41" s="8">
        <v>0</v>
      </c>
      <c r="G41" s="7">
        <f>D41-E41</f>
        <v>0</v>
      </c>
    </row>
    <row r="42" spans="1:7" x14ac:dyDescent="0.25">
      <c r="A42" s="9" t="s">
        <v>41</v>
      </c>
      <c r="B42" s="7">
        <v>71119382.209999993</v>
      </c>
      <c r="C42" s="14">
        <v>87151220.609999999</v>
      </c>
      <c r="D42" s="8">
        <f>+B42+C42</f>
        <v>158270602.81999999</v>
      </c>
      <c r="E42" s="14">
        <v>157221966.30000001</v>
      </c>
      <c r="F42" s="14">
        <v>157221966.30000001</v>
      </c>
      <c r="G42" s="7">
        <f>D42-E42</f>
        <v>1048636.5199999809</v>
      </c>
    </row>
    <row r="43" spans="1:7" x14ac:dyDescent="0.25">
      <c r="A43" s="9" t="s">
        <v>40</v>
      </c>
      <c r="B43" s="7">
        <v>432000</v>
      </c>
      <c r="C43" s="14">
        <v>99753.77</v>
      </c>
      <c r="D43" s="8">
        <f>+B43+C43</f>
        <v>531753.77</v>
      </c>
      <c r="E43" s="14">
        <v>523843.27</v>
      </c>
      <c r="F43" s="14">
        <v>523843.27</v>
      </c>
      <c r="G43" s="7">
        <f>D43-E43</f>
        <v>7910.5</v>
      </c>
    </row>
    <row r="44" spans="1:7" x14ac:dyDescent="0.25">
      <c r="A44" s="9" t="s">
        <v>39</v>
      </c>
      <c r="B44" s="7">
        <v>0</v>
      </c>
      <c r="C44" s="8">
        <v>0</v>
      </c>
      <c r="D44" s="8">
        <f>+B44+C44</f>
        <v>0</v>
      </c>
      <c r="E44" s="8">
        <v>0</v>
      </c>
      <c r="F44" s="8">
        <v>0</v>
      </c>
      <c r="G44" s="7">
        <f>D44-E44</f>
        <v>0</v>
      </c>
    </row>
    <row r="45" spans="1:7" x14ac:dyDescent="0.25">
      <c r="A45" s="9" t="s">
        <v>38</v>
      </c>
      <c r="B45" s="7">
        <v>0</v>
      </c>
      <c r="C45" s="8">
        <v>0</v>
      </c>
      <c r="D45" s="8">
        <f>+B45+C45</f>
        <v>0</v>
      </c>
      <c r="E45" s="8">
        <v>0</v>
      </c>
      <c r="F45" s="8">
        <v>0</v>
      </c>
      <c r="G45" s="7">
        <f>D45-E45</f>
        <v>0</v>
      </c>
    </row>
    <row r="46" spans="1:7" x14ac:dyDescent="0.25">
      <c r="A46" s="9" t="s">
        <v>37</v>
      </c>
      <c r="B46" s="7">
        <v>0</v>
      </c>
      <c r="C46" s="8">
        <v>0</v>
      </c>
      <c r="D46" s="8">
        <f>+B46+C46</f>
        <v>0</v>
      </c>
      <c r="E46" s="8">
        <v>0</v>
      </c>
      <c r="F46" s="8">
        <v>0</v>
      </c>
      <c r="G46" s="7">
        <f>D46-E46</f>
        <v>0</v>
      </c>
    </row>
    <row r="47" spans="1:7" x14ac:dyDescent="0.25">
      <c r="A47" s="9" t="s">
        <v>36</v>
      </c>
      <c r="B47" s="7">
        <v>0</v>
      </c>
      <c r="C47" s="8">
        <v>0</v>
      </c>
      <c r="D47" s="8">
        <f>+B47+C47</f>
        <v>0</v>
      </c>
      <c r="E47" s="8">
        <v>0</v>
      </c>
      <c r="F47" s="8">
        <v>0</v>
      </c>
      <c r="G47" s="7">
        <f>D47-E47</f>
        <v>0</v>
      </c>
    </row>
    <row r="48" spans="1:7" x14ac:dyDescent="0.25">
      <c r="A48" s="13" t="s">
        <v>35</v>
      </c>
      <c r="B48" s="11">
        <f>SUM(B49:B57)</f>
        <v>0</v>
      </c>
      <c r="C48" s="11">
        <f>SUM(C49:C57)</f>
        <v>4112618.51</v>
      </c>
      <c r="D48" s="11">
        <f>SUM(D49:D57)</f>
        <v>4112618.51</v>
      </c>
      <c r="E48" s="11">
        <f>SUM(E49:E57)</f>
        <v>3090562.94</v>
      </c>
      <c r="F48" s="11">
        <f>SUM(F49:F57)</f>
        <v>3090562.94</v>
      </c>
      <c r="G48" s="11">
        <f>SUM(G49:G57)</f>
        <v>1022055.5700000001</v>
      </c>
    </row>
    <row r="49" spans="1:7" x14ac:dyDescent="0.25">
      <c r="A49" s="9" t="s">
        <v>34</v>
      </c>
      <c r="B49" s="7">
        <v>0</v>
      </c>
      <c r="C49" s="14">
        <v>1737492.73</v>
      </c>
      <c r="D49" s="8">
        <f>+B49+C49</f>
        <v>1737492.73</v>
      </c>
      <c r="E49" s="14">
        <v>768087.24</v>
      </c>
      <c r="F49" s="14">
        <v>768087.24</v>
      </c>
      <c r="G49" s="7">
        <f>D49-E49</f>
        <v>969405.49</v>
      </c>
    </row>
    <row r="50" spans="1:7" x14ac:dyDescent="0.25">
      <c r="A50" s="9" t="s">
        <v>33</v>
      </c>
      <c r="B50" s="7">
        <v>0</v>
      </c>
      <c r="C50" s="14">
        <v>131119.42000000001</v>
      </c>
      <c r="D50" s="8">
        <f>+B50+C50</f>
        <v>131119.42000000001</v>
      </c>
      <c r="E50" s="14">
        <v>121899.74</v>
      </c>
      <c r="F50" s="14">
        <v>121899.74</v>
      </c>
      <c r="G50" s="7">
        <f>D50-E50</f>
        <v>9219.6800000000076</v>
      </c>
    </row>
    <row r="51" spans="1:7" x14ac:dyDescent="0.25">
      <c r="A51" s="9" t="s">
        <v>32</v>
      </c>
      <c r="B51" s="7">
        <v>0</v>
      </c>
      <c r="C51" s="14">
        <v>220932.56</v>
      </c>
      <c r="D51" s="8">
        <f>+B51+C51</f>
        <v>220932.56</v>
      </c>
      <c r="E51" s="14">
        <v>220932.56</v>
      </c>
      <c r="F51" s="14">
        <v>220932.56</v>
      </c>
      <c r="G51" s="7">
        <f>D51-E51</f>
        <v>0</v>
      </c>
    </row>
    <row r="52" spans="1:7" x14ac:dyDescent="0.25">
      <c r="A52" s="9" t="s">
        <v>31</v>
      </c>
      <c r="B52" s="7">
        <v>0</v>
      </c>
      <c r="C52" s="14">
        <v>1974841</v>
      </c>
      <c r="D52" s="8">
        <f>+B52+C52</f>
        <v>1974841</v>
      </c>
      <c r="E52" s="14">
        <v>1974841</v>
      </c>
      <c r="F52" s="14">
        <v>1974841</v>
      </c>
      <c r="G52" s="7">
        <f>D52-E52</f>
        <v>0</v>
      </c>
    </row>
    <row r="53" spans="1:7" x14ac:dyDescent="0.25">
      <c r="A53" s="9" t="s">
        <v>30</v>
      </c>
      <c r="B53" s="7">
        <v>0</v>
      </c>
      <c r="C53" s="8">
        <v>0</v>
      </c>
      <c r="D53" s="8">
        <f>+B53+C53</f>
        <v>0</v>
      </c>
      <c r="E53" s="8">
        <v>0</v>
      </c>
      <c r="F53" s="8">
        <v>0</v>
      </c>
      <c r="G53" s="7">
        <f>D53-E53</f>
        <v>0</v>
      </c>
    </row>
    <row r="54" spans="1:7" x14ac:dyDescent="0.25">
      <c r="A54" s="9" t="s">
        <v>29</v>
      </c>
      <c r="B54" s="7">
        <v>0</v>
      </c>
      <c r="C54" s="14">
        <v>48232.800000000003</v>
      </c>
      <c r="D54" s="8">
        <f>+B54+C54</f>
        <v>48232.800000000003</v>
      </c>
      <c r="E54" s="14">
        <v>4802.3999999999996</v>
      </c>
      <c r="F54" s="14">
        <v>4802.3999999999996</v>
      </c>
      <c r="G54" s="7">
        <f>D54-E54</f>
        <v>43430.400000000001</v>
      </c>
    </row>
    <row r="55" spans="1:7" x14ac:dyDescent="0.25">
      <c r="A55" s="9" t="s">
        <v>28</v>
      </c>
      <c r="B55" s="7">
        <v>0</v>
      </c>
      <c r="C55" s="8">
        <v>0</v>
      </c>
      <c r="D55" s="8">
        <f>+B55+C55</f>
        <v>0</v>
      </c>
      <c r="E55" s="8">
        <v>0</v>
      </c>
      <c r="F55" s="8">
        <v>0</v>
      </c>
      <c r="G55" s="7">
        <f>D55-E55</f>
        <v>0</v>
      </c>
    </row>
    <row r="56" spans="1:7" x14ac:dyDescent="0.25">
      <c r="A56" s="9" t="s">
        <v>27</v>
      </c>
      <c r="B56" s="7">
        <v>0</v>
      </c>
      <c r="C56" s="8">
        <v>0</v>
      </c>
      <c r="D56" s="8">
        <f>+B56+C56</f>
        <v>0</v>
      </c>
      <c r="E56" s="8">
        <v>0</v>
      </c>
      <c r="F56" s="8">
        <v>0</v>
      </c>
      <c r="G56" s="7">
        <f>D56-E56</f>
        <v>0</v>
      </c>
    </row>
    <row r="57" spans="1:7" x14ac:dyDescent="0.25">
      <c r="A57" s="9" t="s">
        <v>26</v>
      </c>
      <c r="B57" s="7">
        <v>0</v>
      </c>
      <c r="C57" s="8">
        <v>0</v>
      </c>
      <c r="D57" s="8">
        <f>+B57+C57</f>
        <v>0</v>
      </c>
      <c r="E57" s="8">
        <v>0</v>
      </c>
      <c r="F57" s="8">
        <v>0</v>
      </c>
      <c r="G57" s="7">
        <f>D57-E57</f>
        <v>0</v>
      </c>
    </row>
    <row r="58" spans="1:7" x14ac:dyDescent="0.25">
      <c r="A58" s="13" t="s">
        <v>25</v>
      </c>
      <c r="B58" s="11">
        <f>SUM(B59:B61)</f>
        <v>0</v>
      </c>
      <c r="C58" s="11">
        <f>SUM(C59:C61)</f>
        <v>38605663.520000003</v>
      </c>
      <c r="D58" s="11">
        <f>SUM(D59:D61)</f>
        <v>38605663.520000003</v>
      </c>
      <c r="E58" s="11">
        <f>SUM(E59:E61)</f>
        <v>38605663.520000003</v>
      </c>
      <c r="F58" s="11">
        <f>SUM(F59:F61)</f>
        <v>38605663.520000003</v>
      </c>
      <c r="G58" s="11">
        <f>SUM(G59:G61)</f>
        <v>0</v>
      </c>
    </row>
    <row r="59" spans="1:7" x14ac:dyDescent="0.25">
      <c r="A59" s="9" t="s">
        <v>24</v>
      </c>
      <c r="B59" s="7">
        <v>0</v>
      </c>
      <c r="C59" s="8">
        <v>0</v>
      </c>
      <c r="D59" s="8">
        <f>+B59+C59</f>
        <v>0</v>
      </c>
      <c r="E59" s="8">
        <v>0</v>
      </c>
      <c r="F59" s="8">
        <v>0</v>
      </c>
      <c r="G59" s="7">
        <f>D59-E59</f>
        <v>0</v>
      </c>
    </row>
    <row r="60" spans="1:7" x14ac:dyDescent="0.25">
      <c r="A60" s="9" t="s">
        <v>23</v>
      </c>
      <c r="B60" s="7">
        <v>0</v>
      </c>
      <c r="C60" s="14">
        <v>38605663.520000003</v>
      </c>
      <c r="D60" s="8">
        <f>+B60+C60</f>
        <v>38605663.520000003</v>
      </c>
      <c r="E60" s="14">
        <v>38605663.520000003</v>
      </c>
      <c r="F60" s="14">
        <v>38605663.520000003</v>
      </c>
      <c r="G60" s="7">
        <f>D60-E60</f>
        <v>0</v>
      </c>
    </row>
    <row r="61" spans="1:7" x14ac:dyDescent="0.25">
      <c r="A61" s="9" t="s">
        <v>22</v>
      </c>
      <c r="B61" s="7">
        <v>0</v>
      </c>
      <c r="C61" s="8">
        <v>0</v>
      </c>
      <c r="D61" s="8">
        <f>+B61+C61</f>
        <v>0</v>
      </c>
      <c r="E61" s="8">
        <v>0</v>
      </c>
      <c r="F61" s="8">
        <v>0</v>
      </c>
      <c r="G61" s="7">
        <f>D61-E61</f>
        <v>0</v>
      </c>
    </row>
    <row r="62" spans="1:7" x14ac:dyDescent="0.25">
      <c r="A62" s="13" t="s">
        <v>21</v>
      </c>
      <c r="B62" s="11">
        <f>SUM(B63:B67,B69:B70)</f>
        <v>0</v>
      </c>
      <c r="C62" s="8">
        <v>0</v>
      </c>
      <c r="D62" s="11">
        <f>+B62+C62</f>
        <v>0</v>
      </c>
      <c r="E62" s="11">
        <f>SUM(E63:E67,E69:E70)</f>
        <v>0</v>
      </c>
      <c r="F62" s="11">
        <f>SUM(F63:F67,F69:F70)</f>
        <v>0</v>
      </c>
      <c r="G62" s="11">
        <f>SUM(G63:G67,G69:G70)</f>
        <v>0</v>
      </c>
    </row>
    <row r="63" spans="1:7" x14ac:dyDescent="0.25">
      <c r="A63" s="9" t="s">
        <v>20</v>
      </c>
      <c r="B63" s="7">
        <v>0</v>
      </c>
      <c r="C63" s="8">
        <v>0</v>
      </c>
      <c r="D63" s="8">
        <f>+B63+C63</f>
        <v>0</v>
      </c>
      <c r="E63" s="8">
        <v>0</v>
      </c>
      <c r="F63" s="8">
        <v>0</v>
      </c>
      <c r="G63" s="7">
        <f>D63-E63</f>
        <v>0</v>
      </c>
    </row>
    <row r="64" spans="1:7" x14ac:dyDescent="0.25">
      <c r="A64" s="9" t="s">
        <v>19</v>
      </c>
      <c r="B64" s="7">
        <v>0</v>
      </c>
      <c r="C64" s="8">
        <v>0</v>
      </c>
      <c r="D64" s="8">
        <f>+B64+C64</f>
        <v>0</v>
      </c>
      <c r="E64" s="8">
        <v>0</v>
      </c>
      <c r="F64" s="8">
        <v>0</v>
      </c>
      <c r="G64" s="7">
        <f>D64-E64</f>
        <v>0</v>
      </c>
    </row>
    <row r="65" spans="1:7" x14ac:dyDescent="0.25">
      <c r="A65" s="9" t="s">
        <v>18</v>
      </c>
      <c r="B65" s="7">
        <v>0</v>
      </c>
      <c r="C65" s="8">
        <v>0</v>
      </c>
      <c r="D65" s="8">
        <f>+B65+C65</f>
        <v>0</v>
      </c>
      <c r="E65" s="8">
        <v>0</v>
      </c>
      <c r="F65" s="8">
        <v>0</v>
      </c>
      <c r="G65" s="7">
        <f>D65-E65</f>
        <v>0</v>
      </c>
    </row>
    <row r="66" spans="1:7" x14ac:dyDescent="0.25">
      <c r="A66" s="9" t="s">
        <v>17</v>
      </c>
      <c r="B66" s="7">
        <v>0</v>
      </c>
      <c r="C66" s="8">
        <v>0</v>
      </c>
      <c r="D66" s="8">
        <f>+B66+C66</f>
        <v>0</v>
      </c>
      <c r="E66" s="8">
        <v>0</v>
      </c>
      <c r="F66" s="8">
        <v>0</v>
      </c>
      <c r="G66" s="7">
        <f>D66-E66</f>
        <v>0</v>
      </c>
    </row>
    <row r="67" spans="1:7" x14ac:dyDescent="0.25">
      <c r="A67" s="9" t="s">
        <v>16</v>
      </c>
      <c r="B67" s="7">
        <v>0</v>
      </c>
      <c r="C67" s="8">
        <v>0</v>
      </c>
      <c r="D67" s="8">
        <f>+B67+C67</f>
        <v>0</v>
      </c>
      <c r="E67" s="8">
        <v>0</v>
      </c>
      <c r="F67" s="8">
        <v>0</v>
      </c>
      <c r="G67" s="7">
        <f>D67-E67</f>
        <v>0</v>
      </c>
    </row>
    <row r="68" spans="1:7" x14ac:dyDescent="0.25">
      <c r="A68" s="9" t="s">
        <v>15</v>
      </c>
      <c r="B68" s="7">
        <v>0</v>
      </c>
      <c r="C68" s="8">
        <v>0</v>
      </c>
      <c r="D68" s="8">
        <f>+B68+C68</f>
        <v>0</v>
      </c>
      <c r="E68" s="8">
        <v>0</v>
      </c>
      <c r="F68" s="8">
        <v>0</v>
      </c>
      <c r="G68" s="7">
        <f>D68-E68</f>
        <v>0</v>
      </c>
    </row>
    <row r="69" spans="1:7" x14ac:dyDescent="0.25">
      <c r="A69" s="9" t="s">
        <v>14</v>
      </c>
      <c r="B69" s="7">
        <v>0</v>
      </c>
      <c r="C69" s="8">
        <v>0</v>
      </c>
      <c r="D69" s="8">
        <f>+B69+C69</f>
        <v>0</v>
      </c>
      <c r="E69" s="8">
        <v>0</v>
      </c>
      <c r="F69" s="8">
        <v>0</v>
      </c>
      <c r="G69" s="7">
        <f>D69-E69</f>
        <v>0</v>
      </c>
    </row>
    <row r="70" spans="1:7" x14ac:dyDescent="0.25">
      <c r="A70" s="9" t="s">
        <v>13</v>
      </c>
      <c r="B70" s="7">
        <v>0</v>
      </c>
      <c r="C70" s="8">
        <v>0</v>
      </c>
      <c r="D70" s="8">
        <f>+B70+C70</f>
        <v>0</v>
      </c>
      <c r="E70" s="8">
        <v>0</v>
      </c>
      <c r="F70" s="8">
        <v>0</v>
      </c>
      <c r="G70" s="7">
        <f>D70-E70</f>
        <v>0</v>
      </c>
    </row>
    <row r="71" spans="1:7" x14ac:dyDescent="0.25">
      <c r="A71" s="13" t="s">
        <v>12</v>
      </c>
      <c r="B71" s="11">
        <f>SUM(B72:B74)</f>
        <v>0</v>
      </c>
      <c r="C71" s="8">
        <v>0</v>
      </c>
      <c r="D71" s="11">
        <f>SUM(D72:D74)</f>
        <v>0</v>
      </c>
      <c r="E71" s="11">
        <f>SUM(E72:E74)</f>
        <v>0</v>
      </c>
      <c r="F71" s="11">
        <f>SUM(F72:F74)</f>
        <v>0</v>
      </c>
      <c r="G71" s="11">
        <f>SUM(G72:G74)</f>
        <v>0</v>
      </c>
    </row>
    <row r="72" spans="1:7" x14ac:dyDescent="0.25">
      <c r="A72" s="9" t="s">
        <v>11</v>
      </c>
      <c r="B72" s="7">
        <v>0</v>
      </c>
      <c r="C72" s="8">
        <v>0</v>
      </c>
      <c r="D72" s="8">
        <f>+B72+C72</f>
        <v>0</v>
      </c>
      <c r="E72" s="8">
        <v>0</v>
      </c>
      <c r="F72" s="8">
        <v>0</v>
      </c>
      <c r="G72" s="7">
        <f>D72-E72</f>
        <v>0</v>
      </c>
    </row>
    <row r="73" spans="1:7" x14ac:dyDescent="0.25">
      <c r="A73" s="9" t="s">
        <v>10</v>
      </c>
      <c r="B73" s="7">
        <v>0</v>
      </c>
      <c r="C73" s="8">
        <v>0</v>
      </c>
      <c r="D73" s="8">
        <f>+B73+C73</f>
        <v>0</v>
      </c>
      <c r="E73" s="8">
        <v>0</v>
      </c>
      <c r="F73" s="8">
        <v>0</v>
      </c>
      <c r="G73" s="7">
        <f>D73-E73</f>
        <v>0</v>
      </c>
    </row>
    <row r="74" spans="1:7" x14ac:dyDescent="0.25">
      <c r="A74" s="9" t="s">
        <v>9</v>
      </c>
      <c r="B74" s="7">
        <v>0</v>
      </c>
      <c r="C74" s="8">
        <v>0</v>
      </c>
      <c r="D74" s="8">
        <f>+B74+C74</f>
        <v>0</v>
      </c>
      <c r="E74" s="8">
        <v>0</v>
      </c>
      <c r="F74" s="8">
        <v>0</v>
      </c>
      <c r="G74" s="7">
        <f>D74-E74</f>
        <v>0</v>
      </c>
    </row>
    <row r="75" spans="1:7" x14ac:dyDescent="0.25">
      <c r="A75" s="13" t="s">
        <v>8</v>
      </c>
      <c r="B75" s="11">
        <f>SUM(B76:B82)</f>
        <v>0</v>
      </c>
      <c r="C75" s="8">
        <v>0</v>
      </c>
      <c r="D75" s="11">
        <f>SUM(D76:D82)</f>
        <v>0</v>
      </c>
      <c r="E75" s="11">
        <f>SUM(E76:E82)</f>
        <v>0</v>
      </c>
      <c r="F75" s="11">
        <f>SUM(F76:F82)</f>
        <v>0</v>
      </c>
      <c r="G75" s="11">
        <f>SUM(G76:G82)</f>
        <v>0</v>
      </c>
    </row>
    <row r="76" spans="1:7" x14ac:dyDescent="0.25">
      <c r="A76" s="9" t="s">
        <v>7</v>
      </c>
      <c r="B76" s="7">
        <v>0</v>
      </c>
      <c r="C76" s="8">
        <v>0</v>
      </c>
      <c r="D76" s="8">
        <f>+B76+C76</f>
        <v>0</v>
      </c>
      <c r="E76" s="8">
        <v>0</v>
      </c>
      <c r="F76" s="8">
        <v>0</v>
      </c>
      <c r="G76" s="7">
        <f>D76-E76</f>
        <v>0</v>
      </c>
    </row>
    <row r="77" spans="1:7" x14ac:dyDescent="0.25">
      <c r="A77" s="9" t="s">
        <v>6</v>
      </c>
      <c r="B77" s="7">
        <v>0</v>
      </c>
      <c r="C77" s="8">
        <v>0</v>
      </c>
      <c r="D77" s="8">
        <f>+B77+C77</f>
        <v>0</v>
      </c>
      <c r="E77" s="8">
        <v>0</v>
      </c>
      <c r="F77" s="8">
        <v>0</v>
      </c>
      <c r="G77" s="7">
        <f>D77-E77</f>
        <v>0</v>
      </c>
    </row>
    <row r="78" spans="1:7" x14ac:dyDescent="0.25">
      <c r="A78" s="9" t="s">
        <v>5</v>
      </c>
      <c r="B78" s="7">
        <v>0</v>
      </c>
      <c r="C78" s="8">
        <v>0</v>
      </c>
      <c r="D78" s="8">
        <f>+B78+C78</f>
        <v>0</v>
      </c>
      <c r="E78" s="8">
        <v>0</v>
      </c>
      <c r="F78" s="8">
        <v>0</v>
      </c>
      <c r="G78" s="7">
        <f>D78-E78</f>
        <v>0</v>
      </c>
    </row>
    <row r="79" spans="1:7" x14ac:dyDescent="0.25">
      <c r="A79" s="9" t="s">
        <v>4</v>
      </c>
      <c r="B79" s="7">
        <v>0</v>
      </c>
      <c r="C79" s="8">
        <v>0</v>
      </c>
      <c r="D79" s="8">
        <f>+B79+C79</f>
        <v>0</v>
      </c>
      <c r="E79" s="8">
        <v>0</v>
      </c>
      <c r="F79" s="8">
        <v>0</v>
      </c>
      <c r="G79" s="7">
        <f>D79-E79</f>
        <v>0</v>
      </c>
    </row>
    <row r="80" spans="1:7" x14ac:dyDescent="0.25">
      <c r="A80" s="9" t="s">
        <v>3</v>
      </c>
      <c r="B80" s="7">
        <v>0</v>
      </c>
      <c r="C80" s="8">
        <v>0</v>
      </c>
      <c r="D80" s="8">
        <f>+B80+C80</f>
        <v>0</v>
      </c>
      <c r="E80" s="8">
        <v>0</v>
      </c>
      <c r="F80" s="8">
        <v>0</v>
      </c>
      <c r="G80" s="7">
        <f>D80-E80</f>
        <v>0</v>
      </c>
    </row>
    <row r="81" spans="1:7" x14ac:dyDescent="0.25">
      <c r="A81" s="9" t="s">
        <v>2</v>
      </c>
      <c r="B81" s="7">
        <v>0</v>
      </c>
      <c r="C81" s="8">
        <v>0</v>
      </c>
      <c r="D81" s="8">
        <f>+B81+C81</f>
        <v>0</v>
      </c>
      <c r="E81" s="8">
        <v>0</v>
      </c>
      <c r="F81" s="8">
        <v>0</v>
      </c>
      <c r="G81" s="7">
        <f>D81-E81</f>
        <v>0</v>
      </c>
    </row>
    <row r="82" spans="1:7" x14ac:dyDescent="0.25">
      <c r="A82" s="9" t="s">
        <v>1</v>
      </c>
      <c r="B82" s="7">
        <v>0</v>
      </c>
      <c r="C82" s="8">
        <v>0</v>
      </c>
      <c r="D82" s="8">
        <f>+B82+C82</f>
        <v>0</v>
      </c>
      <c r="E82" s="8">
        <v>0</v>
      </c>
      <c r="F82" s="8">
        <v>0</v>
      </c>
      <c r="G82" s="7">
        <f>D82-E82</f>
        <v>0</v>
      </c>
    </row>
    <row r="83" spans="1:7" x14ac:dyDescent="0.25">
      <c r="A83" s="16"/>
      <c r="B83" s="7"/>
      <c r="C83" s="7"/>
      <c r="D83" s="7"/>
      <c r="E83" s="7"/>
      <c r="F83" s="7"/>
      <c r="G83" s="7"/>
    </row>
    <row r="84" spans="1:7" x14ac:dyDescent="0.25">
      <c r="A84" s="15" t="s">
        <v>74</v>
      </c>
      <c r="B84" s="11">
        <f>SUM(B85,B93,B103,B113,B123,B133,B137,B146,B150)</f>
        <v>0</v>
      </c>
      <c r="C84" s="12">
        <f>SUM(C85,C93,C103,C113,C123,C133,C137,C146,C150)</f>
        <v>2009800</v>
      </c>
      <c r="D84" s="11">
        <f>SUM(D85,D93,D103,D113,D123,D133,D137,D146,D150)</f>
        <v>2009800</v>
      </c>
      <c r="E84" s="11">
        <f>SUM(E85,E93,E103,E113,E123,E133,E137,E146,E150)</f>
        <v>2007790.2</v>
      </c>
      <c r="F84" s="11">
        <f>SUM(F85,F93,F103,F113,F123,F133,F137,F146,F150)</f>
        <v>2007790.2</v>
      </c>
      <c r="G84" s="11">
        <f>SUM(G85,G93,G103,G113,G123,G133,G137,G146,G150)</f>
        <v>2009.7999999999956</v>
      </c>
    </row>
    <row r="85" spans="1:7" x14ac:dyDescent="0.25">
      <c r="A85" s="13" t="s">
        <v>73</v>
      </c>
      <c r="B85" s="11">
        <f>SUM(B86:B92)</f>
        <v>0</v>
      </c>
      <c r="C85" s="12">
        <f>SUM(C86:C92)</f>
        <v>1036276.25</v>
      </c>
      <c r="D85" s="11">
        <f>SUM(D86:D92)</f>
        <v>1036276.25</v>
      </c>
      <c r="E85" s="11">
        <f>SUM(E86:E92)</f>
        <v>1036276.25</v>
      </c>
      <c r="F85" s="11">
        <f>SUM(F86:F92)</f>
        <v>1036276.25</v>
      </c>
      <c r="G85" s="11">
        <f>SUM(G86:G92)</f>
        <v>0</v>
      </c>
    </row>
    <row r="86" spans="1:7" x14ac:dyDescent="0.25">
      <c r="A86" s="9" t="s">
        <v>72</v>
      </c>
      <c r="B86" s="7">
        <v>0</v>
      </c>
      <c r="C86" s="8">
        <v>0</v>
      </c>
      <c r="D86" s="7">
        <f>+B86+C86</f>
        <v>0</v>
      </c>
      <c r="E86" s="8">
        <v>0</v>
      </c>
      <c r="F86" s="8">
        <v>0</v>
      </c>
      <c r="G86" s="7">
        <f>D86-E86</f>
        <v>0</v>
      </c>
    </row>
    <row r="87" spans="1:7" x14ac:dyDescent="0.25">
      <c r="A87" s="9" t="s">
        <v>71</v>
      </c>
      <c r="B87" s="7">
        <v>0</v>
      </c>
      <c r="C87" s="14">
        <v>1036276.25</v>
      </c>
      <c r="D87" s="7">
        <f>+B87+C87</f>
        <v>1036276.25</v>
      </c>
      <c r="E87" s="14">
        <v>1036276.25</v>
      </c>
      <c r="F87" s="14">
        <v>1036276.25</v>
      </c>
      <c r="G87" s="7">
        <f>D87-E87</f>
        <v>0</v>
      </c>
    </row>
    <row r="88" spans="1:7" x14ac:dyDescent="0.25">
      <c r="A88" s="9" t="s">
        <v>70</v>
      </c>
      <c r="B88" s="7">
        <v>0</v>
      </c>
      <c r="C88" s="8">
        <v>0</v>
      </c>
      <c r="D88" s="7">
        <f>+B88+C88</f>
        <v>0</v>
      </c>
      <c r="E88" s="8">
        <v>0</v>
      </c>
      <c r="F88" s="8">
        <v>0</v>
      </c>
      <c r="G88" s="7">
        <f>D88-E88</f>
        <v>0</v>
      </c>
    </row>
    <row r="89" spans="1:7" x14ac:dyDescent="0.25">
      <c r="A89" s="9" t="s">
        <v>69</v>
      </c>
      <c r="B89" s="7">
        <v>0</v>
      </c>
      <c r="C89" s="8">
        <v>0</v>
      </c>
      <c r="D89" s="7">
        <f>+B89+C89</f>
        <v>0</v>
      </c>
      <c r="E89" s="8">
        <v>0</v>
      </c>
      <c r="F89" s="8">
        <v>0</v>
      </c>
      <c r="G89" s="7">
        <f>D89-E89</f>
        <v>0</v>
      </c>
    </row>
    <row r="90" spans="1:7" x14ac:dyDescent="0.25">
      <c r="A90" s="9" t="s">
        <v>68</v>
      </c>
      <c r="B90" s="7">
        <v>0</v>
      </c>
      <c r="C90" s="8">
        <v>0</v>
      </c>
      <c r="D90" s="7">
        <f>+B90+C90</f>
        <v>0</v>
      </c>
      <c r="E90" s="8">
        <v>0</v>
      </c>
      <c r="F90" s="8">
        <v>0</v>
      </c>
      <c r="G90" s="7">
        <f>D90-E90</f>
        <v>0</v>
      </c>
    </row>
    <row r="91" spans="1:7" x14ac:dyDescent="0.25">
      <c r="A91" s="9" t="s">
        <v>67</v>
      </c>
      <c r="B91" s="7">
        <v>0</v>
      </c>
      <c r="C91" s="8">
        <v>0</v>
      </c>
      <c r="D91" s="7">
        <f>+B91+C91</f>
        <v>0</v>
      </c>
      <c r="E91" s="8">
        <v>0</v>
      </c>
      <c r="F91" s="8">
        <v>0</v>
      </c>
      <c r="G91" s="7">
        <f>D91-E91</f>
        <v>0</v>
      </c>
    </row>
    <row r="92" spans="1:7" x14ac:dyDescent="0.25">
      <c r="A92" s="9" t="s">
        <v>66</v>
      </c>
      <c r="B92" s="7">
        <v>0</v>
      </c>
      <c r="C92" s="8">
        <v>0</v>
      </c>
      <c r="D92" s="7">
        <f>+B92+C92</f>
        <v>0</v>
      </c>
      <c r="E92" s="8">
        <v>0</v>
      </c>
      <c r="F92" s="8">
        <v>0</v>
      </c>
      <c r="G92" s="7">
        <f>D92-E92</f>
        <v>0</v>
      </c>
    </row>
    <row r="93" spans="1:7" x14ac:dyDescent="0.25">
      <c r="A93" s="13" t="s">
        <v>65</v>
      </c>
      <c r="B93" s="11">
        <f>SUM(B94:B102)</f>
        <v>0</v>
      </c>
      <c r="C93" s="12">
        <f>SUM(C94:C102)</f>
        <v>318991.68</v>
      </c>
      <c r="D93" s="11">
        <f>SUM(D94:D102)</f>
        <v>318991.68</v>
      </c>
      <c r="E93" s="11">
        <f>SUM(E94:E102)</f>
        <v>318991.68</v>
      </c>
      <c r="F93" s="11">
        <f>SUM(F94:F102)</f>
        <v>318991.68</v>
      </c>
      <c r="G93" s="11">
        <f>SUM(G94:G102)</f>
        <v>0</v>
      </c>
    </row>
    <row r="94" spans="1:7" x14ac:dyDescent="0.25">
      <c r="A94" s="9" t="s">
        <v>64</v>
      </c>
      <c r="B94" s="7">
        <v>0</v>
      </c>
      <c r="C94" s="14">
        <v>0</v>
      </c>
      <c r="D94" s="7">
        <f>+B94+C94</f>
        <v>0</v>
      </c>
      <c r="E94" s="14">
        <v>0</v>
      </c>
      <c r="F94" s="14">
        <v>0</v>
      </c>
      <c r="G94" s="7">
        <f>D94-E94</f>
        <v>0</v>
      </c>
    </row>
    <row r="95" spans="1:7" x14ac:dyDescent="0.25">
      <c r="A95" s="9" t="s">
        <v>63</v>
      </c>
      <c r="B95" s="7">
        <v>0</v>
      </c>
      <c r="C95" s="8">
        <v>0</v>
      </c>
      <c r="D95" s="7">
        <f>+B95+C95</f>
        <v>0</v>
      </c>
      <c r="E95" s="8">
        <v>0</v>
      </c>
      <c r="F95" s="8">
        <v>0</v>
      </c>
      <c r="G95" s="7">
        <f>D95-E95</f>
        <v>0</v>
      </c>
    </row>
    <row r="96" spans="1:7" x14ac:dyDescent="0.25">
      <c r="A96" s="9" t="s">
        <v>62</v>
      </c>
      <c r="B96" s="7">
        <v>0</v>
      </c>
      <c r="C96" s="8">
        <v>0</v>
      </c>
      <c r="D96" s="7">
        <f>+B96+C96</f>
        <v>0</v>
      </c>
      <c r="E96" s="8">
        <v>0</v>
      </c>
      <c r="F96" s="8">
        <v>0</v>
      </c>
      <c r="G96" s="7">
        <f>D96-E96</f>
        <v>0</v>
      </c>
    </row>
    <row r="97" spans="1:7" x14ac:dyDescent="0.25">
      <c r="A97" s="9" t="s">
        <v>61</v>
      </c>
      <c r="B97" s="7">
        <v>0</v>
      </c>
      <c r="C97" s="8">
        <v>0</v>
      </c>
      <c r="D97" s="7">
        <f>+B97+C97</f>
        <v>0</v>
      </c>
      <c r="E97" s="8">
        <v>0</v>
      </c>
      <c r="F97" s="8">
        <v>0</v>
      </c>
      <c r="G97" s="7">
        <f>D97-E97</f>
        <v>0</v>
      </c>
    </row>
    <row r="98" spans="1:7" x14ac:dyDescent="0.25">
      <c r="A98" s="10" t="s">
        <v>60</v>
      </c>
      <c r="B98" s="7">
        <v>0</v>
      </c>
      <c r="C98" s="8">
        <v>0</v>
      </c>
      <c r="D98" s="7">
        <f>+B98+C98</f>
        <v>0</v>
      </c>
      <c r="E98" s="8">
        <v>0</v>
      </c>
      <c r="F98" s="8">
        <v>0</v>
      </c>
      <c r="G98" s="7">
        <f>D98-E98</f>
        <v>0</v>
      </c>
    </row>
    <row r="99" spans="1:7" x14ac:dyDescent="0.25">
      <c r="A99" s="9" t="s">
        <v>59</v>
      </c>
      <c r="B99" s="7">
        <v>0</v>
      </c>
      <c r="C99" s="8">
        <v>0</v>
      </c>
      <c r="D99" s="7">
        <f>+B99+C99</f>
        <v>0</v>
      </c>
      <c r="E99" s="8">
        <v>0</v>
      </c>
      <c r="F99" s="8">
        <v>0</v>
      </c>
      <c r="G99" s="7">
        <f>D99-E99</f>
        <v>0</v>
      </c>
    </row>
    <row r="100" spans="1:7" x14ac:dyDescent="0.25">
      <c r="A100" s="9" t="s">
        <v>58</v>
      </c>
      <c r="B100" s="7">
        <v>0</v>
      </c>
      <c r="C100" s="14">
        <v>318991.68</v>
      </c>
      <c r="D100" s="7">
        <f>+B100+C100</f>
        <v>318991.68</v>
      </c>
      <c r="E100" s="14">
        <v>318991.68</v>
      </c>
      <c r="F100" s="14">
        <v>318991.68</v>
      </c>
      <c r="G100" s="7">
        <f>D100-E100</f>
        <v>0</v>
      </c>
    </row>
    <row r="101" spans="1:7" x14ac:dyDescent="0.25">
      <c r="A101" s="9" t="s">
        <v>57</v>
      </c>
      <c r="B101" s="7">
        <v>0</v>
      </c>
      <c r="C101" s="8">
        <v>0</v>
      </c>
      <c r="D101" s="7">
        <f>+B101+C101</f>
        <v>0</v>
      </c>
      <c r="E101" s="8">
        <v>0</v>
      </c>
      <c r="F101" s="8">
        <v>0</v>
      </c>
      <c r="G101" s="7">
        <f>D101-E101</f>
        <v>0</v>
      </c>
    </row>
    <row r="102" spans="1:7" x14ac:dyDescent="0.25">
      <c r="A102" s="9" t="s">
        <v>56</v>
      </c>
      <c r="B102" s="7">
        <v>0</v>
      </c>
      <c r="C102" s="8">
        <v>0</v>
      </c>
      <c r="D102" s="7">
        <f>+B102+C102</f>
        <v>0</v>
      </c>
      <c r="E102" s="8">
        <v>0</v>
      </c>
      <c r="F102" s="8">
        <v>0</v>
      </c>
      <c r="G102" s="7">
        <f>D102-E102</f>
        <v>0</v>
      </c>
    </row>
    <row r="103" spans="1:7" x14ac:dyDescent="0.25">
      <c r="A103" s="13" t="s">
        <v>55</v>
      </c>
      <c r="B103" s="11">
        <f>SUM(B104:B112)</f>
        <v>0</v>
      </c>
      <c r="C103" s="11">
        <f>SUM(C104:C112)</f>
        <v>654532.06999999995</v>
      </c>
      <c r="D103" s="11">
        <f>SUM(D104:D112)</f>
        <v>654532.06999999995</v>
      </c>
      <c r="E103" s="11">
        <f>SUM(E104:E112)</f>
        <v>652522.27</v>
      </c>
      <c r="F103" s="11">
        <f>SUM(F104:F112)</f>
        <v>652522.27</v>
      </c>
      <c r="G103" s="11">
        <f>SUM(G104:G112)</f>
        <v>2009.7999999999956</v>
      </c>
    </row>
    <row r="104" spans="1:7" x14ac:dyDescent="0.25">
      <c r="A104" s="9" t="s">
        <v>54</v>
      </c>
      <c r="B104" s="7">
        <v>0</v>
      </c>
      <c r="C104" s="8">
        <v>0</v>
      </c>
      <c r="D104" s="7">
        <f>+B104+C104</f>
        <v>0</v>
      </c>
      <c r="E104" s="8">
        <v>0</v>
      </c>
      <c r="F104" s="8">
        <v>0</v>
      </c>
      <c r="G104" s="7">
        <f>D104-E104</f>
        <v>0</v>
      </c>
    </row>
    <row r="105" spans="1:7" x14ac:dyDescent="0.25">
      <c r="A105" s="9" t="s">
        <v>53</v>
      </c>
      <c r="B105" s="7">
        <v>0</v>
      </c>
      <c r="C105" s="8">
        <v>0</v>
      </c>
      <c r="D105" s="7">
        <f>+B105+C105</f>
        <v>0</v>
      </c>
      <c r="E105" s="8">
        <v>0</v>
      </c>
      <c r="F105" s="8">
        <v>0</v>
      </c>
      <c r="G105" s="7">
        <f>D105-E105</f>
        <v>0</v>
      </c>
    </row>
    <row r="106" spans="1:7" x14ac:dyDescent="0.25">
      <c r="A106" s="9" t="s">
        <v>52</v>
      </c>
      <c r="B106" s="7">
        <v>0</v>
      </c>
      <c r="C106" s="8">
        <v>220390.2</v>
      </c>
      <c r="D106" s="7">
        <f>+B106+C106</f>
        <v>220390.2</v>
      </c>
      <c r="E106" s="8">
        <v>220390.2</v>
      </c>
      <c r="F106" s="8">
        <v>220390.2</v>
      </c>
      <c r="G106" s="7">
        <f>D106-E106</f>
        <v>0</v>
      </c>
    </row>
    <row r="107" spans="1:7" x14ac:dyDescent="0.25">
      <c r="A107" s="9" t="s">
        <v>51</v>
      </c>
      <c r="B107" s="7">
        <v>0</v>
      </c>
      <c r="C107" s="8">
        <v>0</v>
      </c>
      <c r="D107" s="7">
        <f>+B107+C107</f>
        <v>0</v>
      </c>
      <c r="E107" s="8">
        <v>0</v>
      </c>
      <c r="F107" s="8">
        <v>0</v>
      </c>
      <c r="G107" s="7">
        <f>D107-E107</f>
        <v>0</v>
      </c>
    </row>
    <row r="108" spans="1:7" x14ac:dyDescent="0.25">
      <c r="A108" s="9" t="s">
        <v>50</v>
      </c>
      <c r="B108" s="7">
        <v>0</v>
      </c>
      <c r="C108" s="8">
        <v>0</v>
      </c>
      <c r="D108" s="7">
        <f>+B108+C108</f>
        <v>0</v>
      </c>
      <c r="E108" s="8">
        <v>0</v>
      </c>
      <c r="F108" s="8">
        <v>0</v>
      </c>
      <c r="G108" s="7">
        <f>D108-E108</f>
        <v>0</v>
      </c>
    </row>
    <row r="109" spans="1:7" x14ac:dyDescent="0.25">
      <c r="A109" s="9" t="s">
        <v>49</v>
      </c>
      <c r="B109" s="7">
        <v>0</v>
      </c>
      <c r="C109" s="8">
        <v>0</v>
      </c>
      <c r="D109" s="7">
        <f>+B109+C109</f>
        <v>0</v>
      </c>
      <c r="E109" s="8">
        <v>0</v>
      </c>
      <c r="F109" s="8">
        <v>0</v>
      </c>
      <c r="G109" s="7">
        <f>D109-E109</f>
        <v>0</v>
      </c>
    </row>
    <row r="110" spans="1:7" x14ac:dyDescent="0.25">
      <c r="A110" s="9" t="s">
        <v>48</v>
      </c>
      <c r="B110" s="7">
        <v>0</v>
      </c>
      <c r="C110" s="8">
        <v>0</v>
      </c>
      <c r="D110" s="7">
        <f>+B110+C110</f>
        <v>0</v>
      </c>
      <c r="E110" s="8">
        <v>0</v>
      </c>
      <c r="F110" s="8">
        <v>0</v>
      </c>
      <c r="G110" s="7">
        <f>D110-E110</f>
        <v>0</v>
      </c>
    </row>
    <row r="111" spans="1:7" x14ac:dyDescent="0.25">
      <c r="A111" s="9" t="s">
        <v>47</v>
      </c>
      <c r="B111" s="7">
        <v>0</v>
      </c>
      <c r="C111" s="14">
        <v>401044.17</v>
      </c>
      <c r="D111" s="7">
        <f>+B111+C111</f>
        <v>401044.17</v>
      </c>
      <c r="E111" s="14">
        <v>401044.17</v>
      </c>
      <c r="F111" s="14">
        <v>401044.17</v>
      </c>
      <c r="G111" s="7">
        <f>D111-E111</f>
        <v>0</v>
      </c>
    </row>
    <row r="112" spans="1:7" x14ac:dyDescent="0.25">
      <c r="A112" s="9" t="s">
        <v>46</v>
      </c>
      <c r="B112" s="7">
        <v>0</v>
      </c>
      <c r="C112" s="14">
        <v>33097.699999999997</v>
      </c>
      <c r="D112" s="7">
        <f>+B112+C112</f>
        <v>33097.699999999997</v>
      </c>
      <c r="E112" s="14">
        <v>31087.9</v>
      </c>
      <c r="F112" s="14">
        <v>31087.9</v>
      </c>
      <c r="G112" s="7">
        <f>D112-E112</f>
        <v>2009.7999999999956</v>
      </c>
    </row>
    <row r="113" spans="1:7" x14ac:dyDescent="0.25">
      <c r="A113" s="13" t="s">
        <v>45</v>
      </c>
      <c r="B113" s="11">
        <f>SUM(B114:B122)</f>
        <v>0</v>
      </c>
      <c r="C113" s="12">
        <f>SUM(C114:C122)</f>
        <v>0</v>
      </c>
      <c r="D113" s="11">
        <f>SUM(D114:D122)</f>
        <v>0</v>
      </c>
      <c r="E113" s="11">
        <f>SUM(E114:E122)</f>
        <v>0</v>
      </c>
      <c r="F113" s="11">
        <f>SUM(F114:F122)</f>
        <v>0</v>
      </c>
      <c r="G113" s="11">
        <f>SUM(G114:G122)</f>
        <v>0</v>
      </c>
    </row>
    <row r="114" spans="1:7" x14ac:dyDescent="0.25">
      <c r="A114" s="9" t="s">
        <v>44</v>
      </c>
      <c r="B114" s="7">
        <v>0</v>
      </c>
      <c r="C114" s="8">
        <v>0</v>
      </c>
      <c r="D114" s="7">
        <f>+B114+C114</f>
        <v>0</v>
      </c>
      <c r="E114" s="8">
        <v>0</v>
      </c>
      <c r="F114" s="8">
        <v>0</v>
      </c>
      <c r="G114" s="7">
        <f>D114-E114</f>
        <v>0</v>
      </c>
    </row>
    <row r="115" spans="1:7" x14ac:dyDescent="0.25">
      <c r="A115" s="9" t="s">
        <v>43</v>
      </c>
      <c r="B115" s="7">
        <v>0</v>
      </c>
      <c r="C115" s="8">
        <v>0</v>
      </c>
      <c r="D115" s="7">
        <f>+B115+C115</f>
        <v>0</v>
      </c>
      <c r="E115" s="8">
        <v>0</v>
      </c>
      <c r="F115" s="8">
        <v>0</v>
      </c>
      <c r="G115" s="7">
        <f>D115-E115</f>
        <v>0</v>
      </c>
    </row>
    <row r="116" spans="1:7" x14ac:dyDescent="0.25">
      <c r="A116" s="9" t="s">
        <v>42</v>
      </c>
      <c r="B116" s="7">
        <v>0</v>
      </c>
      <c r="C116" s="8">
        <v>0</v>
      </c>
      <c r="D116" s="7">
        <f>+B116+C116</f>
        <v>0</v>
      </c>
      <c r="E116" s="8">
        <v>0</v>
      </c>
      <c r="F116" s="8">
        <v>0</v>
      </c>
      <c r="G116" s="7">
        <f>D116-E116</f>
        <v>0</v>
      </c>
    </row>
    <row r="117" spans="1:7" x14ac:dyDescent="0.25">
      <c r="A117" s="9" t="s">
        <v>41</v>
      </c>
      <c r="B117" s="7">
        <v>0</v>
      </c>
      <c r="C117" s="8">
        <v>0</v>
      </c>
      <c r="D117" s="7">
        <f>+B117+C117</f>
        <v>0</v>
      </c>
      <c r="E117" s="8">
        <v>0</v>
      </c>
      <c r="F117" s="8">
        <v>0</v>
      </c>
      <c r="G117" s="7">
        <f>D117-E117</f>
        <v>0</v>
      </c>
    </row>
    <row r="118" spans="1:7" x14ac:dyDescent="0.25">
      <c r="A118" s="9" t="s">
        <v>40</v>
      </c>
      <c r="B118" s="7">
        <v>0</v>
      </c>
      <c r="C118" s="8">
        <v>0</v>
      </c>
      <c r="D118" s="7">
        <f>+B118+C118</f>
        <v>0</v>
      </c>
      <c r="E118" s="8">
        <v>0</v>
      </c>
      <c r="F118" s="8">
        <v>0</v>
      </c>
      <c r="G118" s="7">
        <f>D118-E118</f>
        <v>0</v>
      </c>
    </row>
    <row r="119" spans="1:7" x14ac:dyDescent="0.25">
      <c r="A119" s="9" t="s">
        <v>39</v>
      </c>
      <c r="B119" s="7">
        <v>0</v>
      </c>
      <c r="C119" s="8">
        <v>0</v>
      </c>
      <c r="D119" s="7">
        <f>+B119+C119</f>
        <v>0</v>
      </c>
      <c r="E119" s="8">
        <v>0</v>
      </c>
      <c r="F119" s="8">
        <v>0</v>
      </c>
      <c r="G119" s="7">
        <f>D119-E119</f>
        <v>0</v>
      </c>
    </row>
    <row r="120" spans="1:7" x14ac:dyDescent="0.25">
      <c r="A120" s="9" t="s">
        <v>38</v>
      </c>
      <c r="B120" s="7">
        <v>0</v>
      </c>
      <c r="C120" s="8">
        <v>0</v>
      </c>
      <c r="D120" s="7">
        <f>+B120+C120</f>
        <v>0</v>
      </c>
      <c r="E120" s="8">
        <v>0</v>
      </c>
      <c r="F120" s="8">
        <v>0</v>
      </c>
      <c r="G120" s="7">
        <f>D120-E120</f>
        <v>0</v>
      </c>
    </row>
    <row r="121" spans="1:7" x14ac:dyDescent="0.25">
      <c r="A121" s="9" t="s">
        <v>37</v>
      </c>
      <c r="B121" s="7">
        <v>0</v>
      </c>
      <c r="C121" s="8">
        <v>0</v>
      </c>
      <c r="D121" s="7">
        <f>+B121+C121</f>
        <v>0</v>
      </c>
      <c r="E121" s="8">
        <v>0</v>
      </c>
      <c r="F121" s="8">
        <v>0</v>
      </c>
      <c r="G121" s="7">
        <f>D121-E121</f>
        <v>0</v>
      </c>
    </row>
    <row r="122" spans="1:7" x14ac:dyDescent="0.25">
      <c r="A122" s="9" t="s">
        <v>36</v>
      </c>
      <c r="B122" s="7">
        <v>0</v>
      </c>
      <c r="C122" s="8">
        <v>0</v>
      </c>
      <c r="D122" s="7">
        <f>+B122+C122</f>
        <v>0</v>
      </c>
      <c r="E122" s="8">
        <v>0</v>
      </c>
      <c r="F122" s="8">
        <v>0</v>
      </c>
      <c r="G122" s="7">
        <f>D122-E122</f>
        <v>0</v>
      </c>
    </row>
    <row r="123" spans="1:7" x14ac:dyDescent="0.25">
      <c r="A123" s="13" t="s">
        <v>35</v>
      </c>
      <c r="B123" s="11">
        <f>SUM(B124:B132)</f>
        <v>0</v>
      </c>
      <c r="C123" s="12">
        <f>SUM(C124:C132)</f>
        <v>0</v>
      </c>
      <c r="D123" s="11">
        <f>SUM(D124:D132)</f>
        <v>0</v>
      </c>
      <c r="E123" s="11">
        <f>SUM(E124:E132)</f>
        <v>0</v>
      </c>
      <c r="F123" s="11">
        <f>SUM(F124:F132)</f>
        <v>0</v>
      </c>
      <c r="G123" s="11">
        <f>SUM(G124:G132)</f>
        <v>0</v>
      </c>
    </row>
    <row r="124" spans="1:7" x14ac:dyDescent="0.25">
      <c r="A124" s="9" t="s">
        <v>34</v>
      </c>
      <c r="B124" s="7">
        <v>0</v>
      </c>
      <c r="C124" s="8">
        <v>0</v>
      </c>
      <c r="D124" s="7">
        <f>+B124+C124</f>
        <v>0</v>
      </c>
      <c r="E124" s="8">
        <v>0</v>
      </c>
      <c r="F124" s="8">
        <v>0</v>
      </c>
      <c r="G124" s="7">
        <f>D124-E124</f>
        <v>0</v>
      </c>
    </row>
    <row r="125" spans="1:7" x14ac:dyDescent="0.25">
      <c r="A125" s="9" t="s">
        <v>33</v>
      </c>
      <c r="B125" s="7">
        <v>0</v>
      </c>
      <c r="C125" s="8">
        <v>0</v>
      </c>
      <c r="D125" s="7">
        <f>+B125+C125</f>
        <v>0</v>
      </c>
      <c r="E125" s="8">
        <v>0</v>
      </c>
      <c r="F125" s="8">
        <v>0</v>
      </c>
      <c r="G125" s="7">
        <f>D125-E125</f>
        <v>0</v>
      </c>
    </row>
    <row r="126" spans="1:7" x14ac:dyDescent="0.25">
      <c r="A126" s="9" t="s">
        <v>32</v>
      </c>
      <c r="B126" s="7">
        <v>0</v>
      </c>
      <c r="C126" s="8">
        <v>0</v>
      </c>
      <c r="D126" s="7">
        <f>+B126+C126</f>
        <v>0</v>
      </c>
      <c r="E126" s="8">
        <v>0</v>
      </c>
      <c r="F126" s="8">
        <v>0</v>
      </c>
      <c r="G126" s="7">
        <f>D126-E126</f>
        <v>0</v>
      </c>
    </row>
    <row r="127" spans="1:7" x14ac:dyDescent="0.25">
      <c r="A127" s="9" t="s">
        <v>31</v>
      </c>
      <c r="B127" s="7">
        <v>0</v>
      </c>
      <c r="C127" s="8">
        <v>0</v>
      </c>
      <c r="D127" s="7">
        <f>+B127+C127</f>
        <v>0</v>
      </c>
      <c r="E127" s="8">
        <v>0</v>
      </c>
      <c r="F127" s="8">
        <v>0</v>
      </c>
      <c r="G127" s="7">
        <f>D127-E127</f>
        <v>0</v>
      </c>
    </row>
    <row r="128" spans="1:7" x14ac:dyDescent="0.25">
      <c r="A128" s="9" t="s">
        <v>30</v>
      </c>
      <c r="B128" s="7">
        <v>0</v>
      </c>
      <c r="C128" s="8">
        <v>0</v>
      </c>
      <c r="D128" s="7">
        <f>+B128+C128</f>
        <v>0</v>
      </c>
      <c r="E128" s="8">
        <v>0</v>
      </c>
      <c r="F128" s="8">
        <v>0</v>
      </c>
      <c r="G128" s="7">
        <f>D128-E128</f>
        <v>0</v>
      </c>
    </row>
    <row r="129" spans="1:7" x14ac:dyDescent="0.25">
      <c r="A129" s="9" t="s">
        <v>29</v>
      </c>
      <c r="B129" s="7">
        <v>0</v>
      </c>
      <c r="C129" s="8">
        <v>0</v>
      </c>
      <c r="D129" s="7">
        <f>+B129+C129</f>
        <v>0</v>
      </c>
      <c r="E129" s="8">
        <v>0</v>
      </c>
      <c r="F129" s="8">
        <v>0</v>
      </c>
      <c r="G129" s="7">
        <f>D129-E129</f>
        <v>0</v>
      </c>
    </row>
    <row r="130" spans="1:7" x14ac:dyDescent="0.25">
      <c r="A130" s="9" t="s">
        <v>28</v>
      </c>
      <c r="B130" s="7">
        <v>0</v>
      </c>
      <c r="C130" s="8">
        <v>0</v>
      </c>
      <c r="D130" s="7">
        <f>+B130+C130</f>
        <v>0</v>
      </c>
      <c r="E130" s="8">
        <v>0</v>
      </c>
      <c r="F130" s="8">
        <v>0</v>
      </c>
      <c r="G130" s="7">
        <f>D130-E130</f>
        <v>0</v>
      </c>
    </row>
    <row r="131" spans="1:7" x14ac:dyDescent="0.25">
      <c r="A131" s="9" t="s">
        <v>27</v>
      </c>
      <c r="B131" s="7">
        <v>0</v>
      </c>
      <c r="C131" s="8">
        <v>0</v>
      </c>
      <c r="D131" s="7">
        <f>+B131+C131</f>
        <v>0</v>
      </c>
      <c r="E131" s="8">
        <v>0</v>
      </c>
      <c r="F131" s="8">
        <v>0</v>
      </c>
      <c r="G131" s="7">
        <f>D131-E131</f>
        <v>0</v>
      </c>
    </row>
    <row r="132" spans="1:7" x14ac:dyDescent="0.25">
      <c r="A132" s="9" t="s">
        <v>26</v>
      </c>
      <c r="B132" s="7">
        <v>0</v>
      </c>
      <c r="C132" s="8">
        <v>0</v>
      </c>
      <c r="D132" s="7">
        <f>+B132+C132</f>
        <v>0</v>
      </c>
      <c r="E132" s="8">
        <v>0</v>
      </c>
      <c r="F132" s="8">
        <v>0</v>
      </c>
      <c r="G132" s="7">
        <f>D132-E132</f>
        <v>0</v>
      </c>
    </row>
    <row r="133" spans="1:7" x14ac:dyDescent="0.25">
      <c r="A133" s="13" t="s">
        <v>25</v>
      </c>
      <c r="B133" s="11">
        <f>SUM(B134:B136)</f>
        <v>0</v>
      </c>
      <c r="C133" s="12">
        <f>SUM(C134:C136)</f>
        <v>0</v>
      </c>
      <c r="D133" s="11">
        <f>SUM(D134:D136)</f>
        <v>0</v>
      </c>
      <c r="E133" s="11">
        <f>SUM(E134:E136)</f>
        <v>0</v>
      </c>
      <c r="F133" s="11">
        <f>SUM(F134:F136)</f>
        <v>0</v>
      </c>
      <c r="G133" s="11">
        <f>SUM(G134:G136)</f>
        <v>0</v>
      </c>
    </row>
    <row r="134" spans="1:7" x14ac:dyDescent="0.25">
      <c r="A134" s="9" t="s">
        <v>24</v>
      </c>
      <c r="B134" s="7">
        <v>0</v>
      </c>
      <c r="C134" s="8">
        <v>0</v>
      </c>
      <c r="D134" s="7">
        <f>+B134+C134</f>
        <v>0</v>
      </c>
      <c r="E134" s="8">
        <v>0</v>
      </c>
      <c r="F134" s="8">
        <v>0</v>
      </c>
      <c r="G134" s="7">
        <f>D134-E134</f>
        <v>0</v>
      </c>
    </row>
    <row r="135" spans="1:7" x14ac:dyDescent="0.25">
      <c r="A135" s="9" t="s">
        <v>23</v>
      </c>
      <c r="B135" s="7">
        <v>0</v>
      </c>
      <c r="C135" s="8">
        <v>0</v>
      </c>
      <c r="D135" s="7">
        <f>+B135+C135</f>
        <v>0</v>
      </c>
      <c r="E135" s="8">
        <v>0</v>
      </c>
      <c r="F135" s="8">
        <v>0</v>
      </c>
      <c r="G135" s="7">
        <f>D135-E135</f>
        <v>0</v>
      </c>
    </row>
    <row r="136" spans="1:7" x14ac:dyDescent="0.25">
      <c r="A136" s="9" t="s">
        <v>22</v>
      </c>
      <c r="B136" s="7">
        <v>0</v>
      </c>
      <c r="C136" s="8">
        <v>0</v>
      </c>
      <c r="D136" s="7">
        <f>+B136+C136</f>
        <v>0</v>
      </c>
      <c r="E136" s="8">
        <v>0</v>
      </c>
      <c r="F136" s="8">
        <v>0</v>
      </c>
      <c r="G136" s="7">
        <f>D136-E136</f>
        <v>0</v>
      </c>
    </row>
    <row r="137" spans="1:7" x14ac:dyDescent="0.25">
      <c r="A137" s="13" t="s">
        <v>21</v>
      </c>
      <c r="B137" s="11">
        <f>SUM(B138:B142,B144:B145)</f>
        <v>0</v>
      </c>
      <c r="C137" s="12">
        <f>SUM(C138:C142,C144:C145)</f>
        <v>0</v>
      </c>
      <c r="D137" s="11">
        <f>SUM(D138:D142,D144:D145)</f>
        <v>0</v>
      </c>
      <c r="E137" s="11">
        <f>SUM(E138:E142,E144:E145)</f>
        <v>0</v>
      </c>
      <c r="F137" s="11">
        <f>SUM(F138:F142,F144:F145)</f>
        <v>0</v>
      </c>
      <c r="G137" s="11">
        <f>SUM(G138:G142,G144:G145)</f>
        <v>0</v>
      </c>
    </row>
    <row r="138" spans="1:7" x14ac:dyDescent="0.25">
      <c r="A138" s="9" t="s">
        <v>20</v>
      </c>
      <c r="B138" s="7">
        <v>0</v>
      </c>
      <c r="C138" s="8">
        <v>0</v>
      </c>
      <c r="D138" s="7">
        <f>+B138+C138</f>
        <v>0</v>
      </c>
      <c r="E138" s="8">
        <v>0</v>
      </c>
      <c r="F138" s="8">
        <v>0</v>
      </c>
      <c r="G138" s="7">
        <f>D138-E138</f>
        <v>0</v>
      </c>
    </row>
    <row r="139" spans="1:7" x14ac:dyDescent="0.25">
      <c r="A139" s="9" t="s">
        <v>19</v>
      </c>
      <c r="B139" s="7">
        <v>0</v>
      </c>
      <c r="C139" s="8">
        <v>0</v>
      </c>
      <c r="D139" s="7">
        <f>+B139+C139</f>
        <v>0</v>
      </c>
      <c r="E139" s="8">
        <v>0</v>
      </c>
      <c r="F139" s="8">
        <v>0</v>
      </c>
      <c r="G139" s="7">
        <f>D139-E139</f>
        <v>0</v>
      </c>
    </row>
    <row r="140" spans="1:7" x14ac:dyDescent="0.25">
      <c r="A140" s="9" t="s">
        <v>18</v>
      </c>
      <c r="B140" s="7">
        <v>0</v>
      </c>
      <c r="C140" s="8">
        <v>0</v>
      </c>
      <c r="D140" s="7">
        <f>+B140+C140</f>
        <v>0</v>
      </c>
      <c r="E140" s="8">
        <v>0</v>
      </c>
      <c r="F140" s="8">
        <v>0</v>
      </c>
      <c r="G140" s="7">
        <f>D140-E140</f>
        <v>0</v>
      </c>
    </row>
    <row r="141" spans="1:7" x14ac:dyDescent="0.25">
      <c r="A141" s="9" t="s">
        <v>17</v>
      </c>
      <c r="B141" s="7">
        <v>0</v>
      </c>
      <c r="C141" s="8">
        <v>0</v>
      </c>
      <c r="D141" s="7">
        <f>+B141+C141</f>
        <v>0</v>
      </c>
      <c r="E141" s="8">
        <v>0</v>
      </c>
      <c r="F141" s="8">
        <v>0</v>
      </c>
      <c r="G141" s="7">
        <f>D141-E141</f>
        <v>0</v>
      </c>
    </row>
    <row r="142" spans="1:7" x14ac:dyDescent="0.25">
      <c r="A142" s="9" t="s">
        <v>16</v>
      </c>
      <c r="B142" s="7">
        <v>0</v>
      </c>
      <c r="C142" s="8">
        <v>0</v>
      </c>
      <c r="D142" s="7">
        <f>+B142+C142</f>
        <v>0</v>
      </c>
      <c r="E142" s="8">
        <v>0</v>
      </c>
      <c r="F142" s="8">
        <v>0</v>
      </c>
      <c r="G142" s="7">
        <f>D142-E142</f>
        <v>0</v>
      </c>
    </row>
    <row r="143" spans="1:7" x14ac:dyDescent="0.25">
      <c r="A143" s="9" t="s">
        <v>15</v>
      </c>
      <c r="B143" s="7">
        <v>0</v>
      </c>
      <c r="C143" s="8">
        <v>0</v>
      </c>
      <c r="D143" s="7">
        <f>+B143+C143</f>
        <v>0</v>
      </c>
      <c r="E143" s="8">
        <v>0</v>
      </c>
      <c r="F143" s="8">
        <v>0</v>
      </c>
      <c r="G143" s="7">
        <f>D143-E143</f>
        <v>0</v>
      </c>
    </row>
    <row r="144" spans="1:7" x14ac:dyDescent="0.25">
      <c r="A144" s="9" t="s">
        <v>14</v>
      </c>
      <c r="B144" s="7">
        <v>0</v>
      </c>
      <c r="C144" s="8">
        <v>0</v>
      </c>
      <c r="D144" s="7">
        <f>+B144+C144</f>
        <v>0</v>
      </c>
      <c r="E144" s="8">
        <v>0</v>
      </c>
      <c r="F144" s="8">
        <v>0</v>
      </c>
      <c r="G144" s="7">
        <f>D144-E144</f>
        <v>0</v>
      </c>
    </row>
    <row r="145" spans="1:7" x14ac:dyDescent="0.25">
      <c r="A145" s="9" t="s">
        <v>13</v>
      </c>
      <c r="B145" s="7">
        <v>0</v>
      </c>
      <c r="C145" s="8">
        <v>0</v>
      </c>
      <c r="D145" s="7">
        <f>+B145+C145</f>
        <v>0</v>
      </c>
      <c r="E145" s="8">
        <v>0</v>
      </c>
      <c r="F145" s="8">
        <v>0</v>
      </c>
      <c r="G145" s="7">
        <f>D145-E145</f>
        <v>0</v>
      </c>
    </row>
    <row r="146" spans="1:7" x14ac:dyDescent="0.25">
      <c r="A146" s="13" t="s">
        <v>12</v>
      </c>
      <c r="B146" s="11">
        <f>SUM(B147:B149)</f>
        <v>0</v>
      </c>
      <c r="C146" s="12">
        <f>SUM(C147:C149)</f>
        <v>0</v>
      </c>
      <c r="D146" s="11">
        <f>SUM(D147:D149)</f>
        <v>0</v>
      </c>
      <c r="E146" s="11">
        <f>SUM(E147:E149)</f>
        <v>0</v>
      </c>
      <c r="F146" s="11">
        <f>SUM(F147:F149)</f>
        <v>0</v>
      </c>
      <c r="G146" s="11">
        <f>SUM(G147:G149)</f>
        <v>0</v>
      </c>
    </row>
    <row r="147" spans="1:7" x14ac:dyDescent="0.25">
      <c r="A147" s="9" t="s">
        <v>11</v>
      </c>
      <c r="B147" s="7">
        <v>0</v>
      </c>
      <c r="C147" s="8">
        <v>0</v>
      </c>
      <c r="D147" s="7">
        <f>+B147+C147</f>
        <v>0</v>
      </c>
      <c r="E147" s="8">
        <v>0</v>
      </c>
      <c r="F147" s="8">
        <v>0</v>
      </c>
      <c r="G147" s="7">
        <f>D147-E147</f>
        <v>0</v>
      </c>
    </row>
    <row r="148" spans="1:7" x14ac:dyDescent="0.25">
      <c r="A148" s="9" t="s">
        <v>10</v>
      </c>
      <c r="B148" s="7">
        <v>0</v>
      </c>
      <c r="C148" s="8">
        <v>0</v>
      </c>
      <c r="D148" s="7">
        <f>+B148+C148</f>
        <v>0</v>
      </c>
      <c r="E148" s="8">
        <v>0</v>
      </c>
      <c r="F148" s="8">
        <v>0</v>
      </c>
      <c r="G148" s="7">
        <f>D148-E148</f>
        <v>0</v>
      </c>
    </row>
    <row r="149" spans="1:7" x14ac:dyDescent="0.25">
      <c r="A149" s="9" t="s">
        <v>9</v>
      </c>
      <c r="B149" s="7">
        <v>0</v>
      </c>
      <c r="C149" s="8">
        <v>0</v>
      </c>
      <c r="D149" s="7">
        <f>+B149+C149</f>
        <v>0</v>
      </c>
      <c r="E149" s="8">
        <v>0</v>
      </c>
      <c r="F149" s="8">
        <v>0</v>
      </c>
      <c r="G149" s="7">
        <f>D149-E149</f>
        <v>0</v>
      </c>
    </row>
    <row r="150" spans="1:7" x14ac:dyDescent="0.25">
      <c r="A150" s="13" t="s">
        <v>8</v>
      </c>
      <c r="B150" s="11">
        <f>SUM(B151:B157)</f>
        <v>0</v>
      </c>
      <c r="C150" s="12">
        <f>SUM(C151:C157)</f>
        <v>0</v>
      </c>
      <c r="D150" s="11">
        <f>SUM(D151:D157)</f>
        <v>0</v>
      </c>
      <c r="E150" s="11">
        <f>SUM(E151:E157)</f>
        <v>0</v>
      </c>
      <c r="F150" s="11">
        <f>SUM(F151:F157)</f>
        <v>0</v>
      </c>
      <c r="G150" s="11">
        <f>SUM(G151:G157)</f>
        <v>0</v>
      </c>
    </row>
    <row r="151" spans="1:7" x14ac:dyDescent="0.25">
      <c r="A151" s="9" t="s">
        <v>7</v>
      </c>
      <c r="B151" s="7">
        <v>0</v>
      </c>
      <c r="C151" s="8">
        <v>0</v>
      </c>
      <c r="D151" s="7">
        <f>+B151+C151</f>
        <v>0</v>
      </c>
      <c r="E151" s="8">
        <v>0</v>
      </c>
      <c r="F151" s="8">
        <v>0</v>
      </c>
      <c r="G151" s="7">
        <f>D151-E151</f>
        <v>0</v>
      </c>
    </row>
    <row r="152" spans="1:7" x14ac:dyDescent="0.25">
      <c r="A152" s="9" t="s">
        <v>6</v>
      </c>
      <c r="B152" s="7">
        <v>0</v>
      </c>
      <c r="C152" s="8">
        <v>0</v>
      </c>
      <c r="D152" s="7">
        <f>+B152+C152</f>
        <v>0</v>
      </c>
      <c r="E152" s="8">
        <v>0</v>
      </c>
      <c r="F152" s="8">
        <v>0</v>
      </c>
      <c r="G152" s="7">
        <f>D152-E152</f>
        <v>0</v>
      </c>
    </row>
    <row r="153" spans="1:7" x14ac:dyDescent="0.25">
      <c r="A153" s="9" t="s">
        <v>5</v>
      </c>
      <c r="B153" s="7">
        <v>0</v>
      </c>
      <c r="C153" s="8">
        <v>0</v>
      </c>
      <c r="D153" s="7">
        <f>+B153+C153</f>
        <v>0</v>
      </c>
      <c r="E153" s="8">
        <v>0</v>
      </c>
      <c r="F153" s="8">
        <v>0</v>
      </c>
      <c r="G153" s="7">
        <f>D153-E153</f>
        <v>0</v>
      </c>
    </row>
    <row r="154" spans="1:7" x14ac:dyDescent="0.25">
      <c r="A154" s="10" t="s">
        <v>4</v>
      </c>
      <c r="B154" s="7">
        <v>0</v>
      </c>
      <c r="C154" s="8">
        <v>0</v>
      </c>
      <c r="D154" s="7">
        <f>+B154+C154</f>
        <v>0</v>
      </c>
      <c r="E154" s="8">
        <v>0</v>
      </c>
      <c r="F154" s="8">
        <v>0</v>
      </c>
      <c r="G154" s="7">
        <f>D154-E154</f>
        <v>0</v>
      </c>
    </row>
    <row r="155" spans="1:7" x14ac:dyDescent="0.25">
      <c r="A155" s="9" t="s">
        <v>3</v>
      </c>
      <c r="B155" s="7">
        <v>0</v>
      </c>
      <c r="C155" s="8">
        <v>0</v>
      </c>
      <c r="D155" s="7">
        <f>+B155+C155</f>
        <v>0</v>
      </c>
      <c r="E155" s="8">
        <v>0</v>
      </c>
      <c r="F155" s="8">
        <v>0</v>
      </c>
      <c r="G155" s="7">
        <f>D155-E155</f>
        <v>0</v>
      </c>
    </row>
    <row r="156" spans="1:7" x14ac:dyDescent="0.25">
      <c r="A156" s="9" t="s">
        <v>2</v>
      </c>
      <c r="B156" s="7">
        <v>0</v>
      </c>
      <c r="C156" s="8">
        <v>0</v>
      </c>
      <c r="D156" s="7">
        <f>+B156+C156</f>
        <v>0</v>
      </c>
      <c r="E156" s="8">
        <v>0</v>
      </c>
      <c r="F156" s="8">
        <v>0</v>
      </c>
      <c r="G156" s="7">
        <f>D156-E156</f>
        <v>0</v>
      </c>
    </row>
    <row r="157" spans="1:7" x14ac:dyDescent="0.25">
      <c r="A157" s="9" t="s">
        <v>1</v>
      </c>
      <c r="B157" s="7">
        <v>0</v>
      </c>
      <c r="C157" s="8">
        <v>0</v>
      </c>
      <c r="D157" s="7">
        <f>+B157+C157</f>
        <v>0</v>
      </c>
      <c r="E157" s="8">
        <v>0</v>
      </c>
      <c r="F157" s="8">
        <v>0</v>
      </c>
      <c r="G157" s="7">
        <f>D157-E157</f>
        <v>0</v>
      </c>
    </row>
    <row r="158" spans="1:7" x14ac:dyDescent="0.25">
      <c r="A158" s="6"/>
      <c r="B158" s="5"/>
      <c r="C158" s="5"/>
      <c r="D158" s="5"/>
      <c r="E158" s="5"/>
      <c r="F158" s="5"/>
      <c r="G158" s="5"/>
    </row>
    <row r="159" spans="1:7" x14ac:dyDescent="0.25">
      <c r="A159" s="4" t="s">
        <v>0</v>
      </c>
      <c r="B159" s="3">
        <f>B9+B84</f>
        <v>228134062.08999997</v>
      </c>
      <c r="C159" s="3">
        <f>C9+C84</f>
        <v>242166079.84999999</v>
      </c>
      <c r="D159" s="3">
        <f>D9+D84</f>
        <v>470300141.93999994</v>
      </c>
      <c r="E159" s="3">
        <f>E9+E84</f>
        <v>452667116.76999998</v>
      </c>
      <c r="F159" s="3">
        <f>F9+F84</f>
        <v>452469466.38</v>
      </c>
      <c r="G159" s="3">
        <f>G9+G84</f>
        <v>17633025.169999976</v>
      </c>
    </row>
    <row r="160" spans="1:7" x14ac:dyDescent="0.25">
      <c r="A160" s="2"/>
      <c r="B160" s="1"/>
      <c r="C160" s="1"/>
      <c r="D160" s="1"/>
      <c r="E160" s="1"/>
      <c r="F160" s="1"/>
      <c r="G160" s="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25" right="0.25" top="0.75" bottom="0.75" header="0.3" footer="0.3"/>
  <pageSetup paperSize="9" scale="31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2026-01-28T21:43:44Z</cp:lastPrinted>
  <dcterms:created xsi:type="dcterms:W3CDTF">2026-01-28T21:42:34Z</dcterms:created>
  <dcterms:modified xsi:type="dcterms:W3CDTF">2026-01-28T21:44:06Z</dcterms:modified>
</cp:coreProperties>
</file>