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8736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H16" i="1" s="1"/>
  <c r="H17" i="1" s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E16" i="1"/>
  <c r="F16" i="1"/>
  <c r="G16" i="1"/>
  <c r="C21" i="1"/>
  <c r="D21" i="1"/>
  <c r="F21" i="1"/>
  <c r="G21" i="1"/>
  <c r="E22" i="1"/>
  <c r="E21" i="1" s="1"/>
  <c r="H22" i="1"/>
  <c r="H21" i="1" s="1"/>
  <c r="E23" i="1"/>
  <c r="E40" i="1" s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E33" i="1"/>
  <c r="H33" i="1"/>
  <c r="H31" i="1" s="1"/>
  <c r="E34" i="1"/>
  <c r="H34" i="1"/>
  <c r="E35" i="1"/>
  <c r="H35" i="1"/>
  <c r="C37" i="1"/>
  <c r="D37" i="1"/>
  <c r="F37" i="1"/>
  <c r="G37" i="1"/>
  <c r="E38" i="1"/>
  <c r="E37" i="1" s="1"/>
  <c r="H38" i="1"/>
  <c r="H37" i="1" s="1"/>
  <c r="C40" i="1"/>
  <c r="D40" i="1"/>
  <c r="F40" i="1"/>
  <c r="G40" i="1"/>
  <c r="H40" i="1" l="1"/>
  <c r="H41" i="1" s="1"/>
</calcChain>
</file>

<file path=xl/sharedStrings.xml><?xml version="1.0" encoding="utf-8"?>
<sst xmlns="http://schemas.openxmlformats.org/spreadsheetml/2006/main" count="63" uniqueCount="40">
  <si>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</si>
  <si>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</si>
  <si>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</si>
  <si>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</si>
  <si>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Ingresos Excedentes</t>
  </si>
  <si>
    <t>Total</t>
  </si>
  <si>
    <t>Ingresos Derivados de Financiamientos</t>
  </si>
  <si>
    <t>Ingresos Derivados de Financiamiento</t>
  </si>
  <si>
    <t>Transferencias, Asignaciones, Subsidios y Subvenciones, y Pensiones y Jubilaciones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</si>
  <si>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</si>
  <si>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</si>
  <si>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Cuotas y Aportaciones de Seguridad Social</t>
  </si>
  <si>
    <t>Ingresos de los Entes Públicos de los Poderes Legislativo y Judicial, de los Órganos Autónomos y del Sector Paraestatal o Paramunicipal, así como de las Empresas Productivas del Estado</t>
  </si>
  <si>
    <t>Participaciones, Aportaciones, Convenios, Incentivos Derivados de la Colaboración Fiscal y Fondos Distintos de Aportaciones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</si>
  <si>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</si>
  <si>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</si>
  <si>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Derechos</t>
  </si>
  <si>
    <t>Contribuciones de Mejoras</t>
  </si>
  <si>
    <t>Impuestos</t>
  </si>
  <si>
    <t>Ingresos del Poder Ejecutivo Federal o Estatal y de los Municipios</t>
  </si>
  <si>
    <t>(6 = 5 - 1)</t>
  </si>
  <si>
    <t>(5)</t>
  </si>
  <si>
    <t>(4)</t>
  </si>
  <si>
    <t>(3 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</si>
  <si>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</si>
  <si>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</si>
  <si>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</si>
  <si>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</si>
  <si>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</si>
  <si>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</si>
  <si>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</si>
  <si>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Estado Analítico de Ingresos Por Fuente de Financiamiento</t>
  </si>
  <si>
    <t>Diferencia</t>
  </si>
  <si>
    <t>Ingresos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</si>
  <si>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</si>
  <si>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</si>
  <si>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</si>
  <si>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</si>
  <si>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</si>
  <si>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>COMISION DE DEPORTE DEL ESTADO DE GUANAJUATO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</si>
</sst>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vertical="top" wrapText="1"/>
      <protection locked="0"/>
    </xf>
    <xf numFmtId="0" fontId="2" fillId="0" borderId="0" xfId="2"/>
    <xf numFmtId="4" fontId="4" fillId="0" borderId="1" xfId="1" applyNumberFormat="1" applyFont="1" applyBorder="1" applyAlignment="1" applyProtection="1">
      <alignment vertical="top"/>
      <protection locked="0"/>
    </xf>
    <xf numFmtId="4" fontId="5" fillId="0" borderId="2" xfId="1" applyNumberFormat="1" applyFont="1" applyBorder="1" applyAlignment="1" applyProtection="1">
      <alignment vertical="top"/>
      <protection locked="0"/>
    </xf>
    <xf numFmtId="4" fontId="5" fillId="0" borderId="3" xfId="1" applyNumberFormat="1" applyFont="1" applyBorder="1" applyAlignment="1" applyProtection="1">
      <alignment vertical="top"/>
      <protection locked="0"/>
    </xf>
    <xf numFmtId="4" fontId="4" fillId="0" borderId="4" xfId="1" applyNumberFormat="1" applyFont="1" applyBorder="1" applyAlignment="1" applyProtection="1">
      <alignment vertical="top"/>
      <protection locked="0"/>
    </xf>
    <xf numFmtId="0" fontId="4" fillId="0" borderId="5" xfId="1" applyFont="1" applyBorder="1" applyAlignment="1" applyProtection="1">
      <alignment vertical="top"/>
      <protection locked="0"/>
    </xf>
    <xf numFmtId="4" fontId="4" fillId="0" borderId="6" xfId="1" applyNumberFormat="1" applyFont="1" applyBorder="1" applyAlignment="1" applyProtection="1">
      <alignment vertical="top"/>
      <protection locked="0"/>
    </xf>
    <xf numFmtId="4" fontId="4" fillId="0" borderId="7" xfId="1" applyNumberFormat="1" applyFont="1" applyBorder="1" applyAlignment="1" applyProtection="1">
      <alignment vertical="top"/>
      <protection locked="0"/>
    </xf>
    <xf numFmtId="0" fontId="5" fillId="0" borderId="8" xfId="1" applyFont="1" applyBorder="1" applyAlignment="1">
      <alignment horizontal="center" vertical="top" wrapText="1"/>
    </xf>
    <xf numFmtId="4" fontId="5" fillId="0" borderId="9" xfId="1" applyNumberFormat="1" applyFont="1" applyBorder="1" applyAlignment="1" applyProtection="1">
      <alignment vertical="top"/>
      <protection locked="0"/>
    </xf>
    <xf numFmtId="4" fontId="5" fillId="0" borderId="10" xfId="1" applyNumberFormat="1" applyFont="1" applyBorder="1" applyAlignment="1" applyProtection="1">
      <alignment vertical="top"/>
      <protection locked="0"/>
    </xf>
    <xf numFmtId="0" fontId="4" fillId="0" borderId="11" xfId="1" applyFont="1" applyBorder="1" applyAlignment="1">
      <alignment horizontal="left" vertical="top" wrapText="1" indent="1"/>
    </xf>
    <xf numFmtId="4" fontId="4" fillId="0" borderId="9" xfId="1" applyNumberFormat="1" applyFont="1" applyBorder="1" applyAlignment="1" applyProtection="1">
      <alignment vertical="top"/>
      <protection locked="0"/>
    </xf>
    <xf numFmtId="4" fontId="4" fillId="0" borderId="10" xfId="1" applyNumberFormat="1" applyFont="1" applyBorder="1" applyAlignment="1" applyProtection="1">
      <alignment vertical="top"/>
      <protection locked="0"/>
    </xf>
    <xf numFmtId="0" fontId="5" fillId="0" borderId="11" xfId="1" applyFont="1" applyBorder="1" applyAlignment="1">
      <alignment vertical="top"/>
    </xf>
    <xf numFmtId="0" fontId="4" fillId="0" borderId="11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4" fontId="5" fillId="0" borderId="12" xfId="1" applyNumberFormat="1" applyFont="1" applyBorder="1" applyAlignment="1" applyProtection="1">
      <alignment vertical="top"/>
      <protection locked="0"/>
    </xf>
    <xf numFmtId="4" fontId="5" fillId="0" borderId="13" xfId="1" applyNumberFormat="1" applyFont="1" applyBorder="1" applyAlignment="1" applyProtection="1">
      <alignment vertical="top"/>
      <protection locked="0"/>
    </xf>
    <xf numFmtId="0" fontId="5" fillId="0" borderId="11" xfId="1" applyFont="1" applyBorder="1" applyAlignment="1">
      <alignment horizontal="left" vertical="top"/>
    </xf>
    <xf numFmtId="0" fontId="5" fillId="2" borderId="6" xfId="1" quotePrefix="1" applyFont="1" applyFill="1" applyBorder="1" applyAlignment="1">
      <alignment horizontal="center" vertical="center" wrapText="1"/>
    </xf>
    <xf numFmtId="0" fontId="5" fillId="2" borderId="7" xfId="1" quotePrefix="1" applyFont="1" applyFill="1" applyBorder="1" applyAlignment="1">
      <alignment horizontal="center" vertical="center" wrapText="1"/>
    </xf>
    <xf numFmtId="0" fontId="5" fillId="2" borderId="14" xfId="1" quotePrefix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5" fillId="2" borderId="19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 applyProtection="1">
      <alignment horizontal="center" vertical="center"/>
      <protection locked="0"/>
    </xf>
    <xf numFmtId="0" fontId="5" fillId="2" borderId="20" xfId="1" applyFont="1" applyFill="1" applyBorder="1" applyAlignment="1">
      <alignment horizontal="center" vertical="center" wrapText="1"/>
    </xf>
    <xf numFmtId="4" fontId="4" fillId="0" borderId="16" xfId="1" applyNumberFormat="1" applyFont="1" applyBorder="1" applyAlignment="1" applyProtection="1">
      <alignment vertical="top"/>
      <protection locked="0"/>
    </xf>
    <xf numFmtId="4" fontId="5" fillId="0" borderId="19" xfId="1" applyNumberFormat="1" applyFont="1" applyBorder="1" applyAlignment="1" applyProtection="1">
      <alignment vertical="top"/>
      <protection locked="0"/>
    </xf>
    <xf numFmtId="4" fontId="5" fillId="0" borderId="17" xfId="1" applyNumberFormat="1" applyFont="1" applyBorder="1" applyAlignment="1" applyProtection="1">
      <alignment vertical="top"/>
      <protection locked="0"/>
    </xf>
    <xf numFmtId="4" fontId="4" fillId="0" borderId="21" xfId="1" applyNumberFormat="1" applyFont="1" applyBorder="1" applyAlignment="1" applyProtection="1">
      <alignment vertical="top"/>
      <protection locked="0"/>
    </xf>
    <xf numFmtId="4" fontId="4" fillId="0" borderId="22" xfId="1" applyNumberFormat="1" applyFont="1" applyBorder="1" applyAlignment="1" applyProtection="1">
      <alignment vertical="top"/>
      <protection locked="0"/>
    </xf>
    <xf numFmtId="0" fontId="4" fillId="0" borderId="23" xfId="1" applyFont="1" applyBorder="1" applyAlignment="1" applyProtection="1">
      <alignment vertical="top"/>
      <protection locked="0"/>
    </xf>
    <xf numFmtId="4" fontId="4" fillId="0" borderId="12" xfId="1" applyNumberFormat="1" applyFont="1" applyBorder="1" applyAlignment="1" applyProtection="1">
      <alignment vertical="top"/>
      <protection locked="0"/>
    </xf>
    <xf numFmtId="4" fontId="4" fillId="0" borderId="19" xfId="1" applyNumberFormat="1" applyFont="1" applyBorder="1" applyAlignment="1" applyProtection="1">
      <alignment vertical="top"/>
      <protection locked="0"/>
    </xf>
    <xf numFmtId="0" fontId="5" fillId="0" borderId="8" xfId="1" applyFont="1" applyBorder="1" applyAlignment="1" applyProtection="1">
      <alignment horizontal="left" vertical="top" indent="3"/>
      <protection locked="0"/>
    </xf>
    <xf numFmtId="4" fontId="2" fillId="0" borderId="16" xfId="1" applyNumberFormat="1" applyFont="1" applyBorder="1" applyAlignment="1" applyProtection="1">
      <alignment vertical="top"/>
      <protection locked="0"/>
    </xf>
    <xf numFmtId="4" fontId="2" fillId="0" borderId="24" xfId="1" applyNumberFormat="1" applyFont="1" applyBorder="1" applyAlignment="1" applyProtection="1">
      <alignment vertical="top"/>
      <protection locked="0"/>
    </xf>
    <xf numFmtId="0" fontId="2" fillId="0" borderId="11" xfId="1" applyFont="1" applyBorder="1" applyAlignment="1" applyProtection="1">
      <alignment vertical="top"/>
      <protection locked="0"/>
    </xf>
    <xf numFmtId="4" fontId="2" fillId="0" borderId="9" xfId="1" applyNumberFormat="1" applyFont="1" applyBorder="1" applyAlignment="1" applyProtection="1">
      <alignment vertical="top"/>
      <protection locked="0"/>
    </xf>
    <xf numFmtId="4" fontId="2" fillId="0" borderId="10" xfId="1" applyNumberFormat="1" applyFont="1" applyBorder="1" applyAlignment="1" applyProtection="1">
      <alignment vertical="top"/>
      <protection locked="0"/>
    </xf>
    <xf numFmtId="0" fontId="2" fillId="0" borderId="11" xfId="1" applyFont="1" applyBorder="1" applyAlignment="1" applyProtection="1">
      <alignment horizontal="left" vertical="top" wrapText="1" indent="1"/>
      <protection locked="0"/>
    </xf>
    <xf numFmtId="0" fontId="4" fillId="0" borderId="11" xfId="1" applyFont="1" applyBorder="1" applyAlignment="1" applyProtection="1">
      <alignment horizontal="left" vertical="top" wrapText="1" indent="1"/>
      <protection locked="0"/>
    </xf>
    <xf numFmtId="4" fontId="2" fillId="0" borderId="12" xfId="1" applyNumberFormat="1" applyFont="1" applyBorder="1" applyAlignment="1" applyProtection="1">
      <alignment vertical="top"/>
      <protection locked="0"/>
    </xf>
    <xf numFmtId="4" fontId="2" fillId="0" borderId="13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5" fillId="2" borderId="15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8" fillId="0" borderId="0" xfId="1" applyFont="1" applyAlignment="1" applyProtection="1">
      <alignment vertical="top"/>
      <protection locked="0"/>
    </xf>
    <xf numFmtId="0" fontId="5" fillId="2" borderId="20" xfId="1" applyFont="1" applyFill="1" applyBorder="1" applyAlignment="1">
      <alignment horizontal="center" vertical="center"/>
    </xf>
    <xf numFmtId="0" fontId="8" fillId="2" borderId="25" xfId="1" applyFont="1" applyFill="1" applyBorder="1" applyAlignment="1" applyProtection="1">
      <alignment horizontal="center" vertical="top"/>
      <protection locked="0"/>
    </xf>
    <xf numFmtId="0" fontId="8" fillId="2" borderId="26" xfId="1" applyFont="1" applyFill="1" applyBorder="1" applyAlignment="1" applyProtection="1">
      <alignment horizontal="center" vertical="top"/>
      <protection locked="0"/>
    </xf>
    <xf numFmtId="0" fontId="8" fillId="2" borderId="27" xfId="1" applyFont="1" applyFill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1645920</xdr:colOff>
      <xdr:row>50</xdr:row>
      <xdr:rowOff>7620</xdr:rowOff>
    </xdr:from>
    <xdr:to>
      <xdr:col>5</xdr:col>
      <xdr:colOff>853440</xdr:colOff>
      <xdr:row>56</xdr:row>
      <xdr:rowOff>114300</xdr:rowOff>
    </xdr:to>
    <xdr:grpSp>
      <xdr:nvGrpSpPr>
        <xdr:cNvPr id="2" name="Grupo 1"/>
        <xdr:cNvGrpSpPr/>
      </xdr:nvGrpSpPr>
      <xdr:grpSpPr>
        <a:xfrm>
          <a:off x="1821180" y="8465820"/>
          <a:ext cx="6149340" cy="883920"/>
          <a:chOff x="0" y="0"/>
          <a:chExt cx="5905500" cy="8839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lc="http://schemas.openxmlformats.org/drawingml/2006/lockedCanvas" xmlns=""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</a:t>
            </a: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lc="http://schemas.openxmlformats.org/drawingml/2006/lockedCanvas" xmlns=""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</a:t>
            </a: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COG"/>
      <sheetName val="CTG"/>
      <sheetName val="CA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showGridLines="0" tabSelected="1" topLeftCell="A32" zoomScaleNormal="100" workbookViewId="0">
      <selection activeCell="B46" sqref="B46:H46"/>
    </sheetView>
  </sheetViews>
  <sheetFormatPr baseColWidth="10" defaultColWidth="10.33203125" defaultRowHeight="10.199999999999999" x14ac:dyDescent="0.3"/>
  <cols>
    <col min="1" max="1" width="2.5546875" style="1" customWidth="1"/>
    <col min="2" max="2" width="53.5546875" style="1" customWidth="1"/>
    <col min="3" max="3" width="15.33203125" style="1" customWidth="1"/>
    <col min="4" max="4" width="17" style="1" customWidth="1"/>
    <col min="5" max="6" width="15.33203125" style="1" customWidth="1"/>
    <col min="7" max="7" width="16.109375" style="1" customWidth="1"/>
    <col min="8" max="8" width="15.33203125" style="1" customWidth="1"/>
    <col min="9" max="16384" width="10.33203125" style="1"/>
  </cols>
  <sheetData>
    <row r="1" spans="2:8" ht="33.6" customHeight="1" x14ac:dyDescent="0.3">
      <c r="B1" s="64" t="s">
        <v>39</v>
      </c>
      <c r="C1" s="63"/>
      <c r="D1" s="63"/>
      <c r="E1" s="63"/>
      <c r="F1" s="63"/>
      <c r="G1" s="63"/>
      <c r="H1" s="62"/>
    </row>
    <row r="2" spans="2:8" s="60" customFormat="1" x14ac:dyDescent="0.3">
      <c r="B2" s="61"/>
      <c r="C2" s="37" t="s">
        <v>33</v>
      </c>
      <c r="D2" s="36"/>
      <c r="E2" s="36"/>
      <c r="F2" s="36"/>
      <c r="G2" s="35"/>
      <c r="H2" s="34" t="s">
        <v>32</v>
      </c>
    </row>
    <row r="3" spans="2:8" s="57" customFormat="1" ht="24.9" customHeight="1" x14ac:dyDescent="0.3">
      <c r="B3" s="59" t="s">
        <v>38</v>
      </c>
      <c r="C3" s="32" t="s">
        <v>30</v>
      </c>
      <c r="D3" s="31" t="s">
        <v>29</v>
      </c>
      <c r="E3" s="31" t="s">
        <v>28</v>
      </c>
      <c r="F3" s="31" t="s">
        <v>27</v>
      </c>
      <c r="G3" s="30" t="s">
        <v>26</v>
      </c>
      <c r="H3" s="29"/>
    </row>
    <row r="4" spans="2:8" s="57" customFormat="1" x14ac:dyDescent="0.3">
      <c r="B4" s="58"/>
      <c r="C4" s="27" t="s">
        <v>25</v>
      </c>
      <c r="D4" s="26" t="s">
        <v>24</v>
      </c>
      <c r="E4" s="26" t="s">
        <v>23</v>
      </c>
      <c r="F4" s="26" t="s">
        <v>22</v>
      </c>
      <c r="G4" s="26" t="s">
        <v>21</v>
      </c>
      <c r="H4" s="25" t="s">
        <v>20</v>
      </c>
    </row>
    <row r="5" spans="2:8" x14ac:dyDescent="0.3">
      <c r="B5" s="53" t="s">
        <v>18</v>
      </c>
      <c r="C5" s="56">
        <v>0</v>
      </c>
      <c r="D5" s="56">
        <v>0</v>
      </c>
      <c r="E5" s="56">
        <f>C5+D5</f>
        <v>0</v>
      </c>
      <c r="F5" s="56">
        <v>0</v>
      </c>
      <c r="G5" s="56">
        <v>0</v>
      </c>
      <c r="H5" s="55">
        <f>G5-C5</f>
        <v>0</v>
      </c>
    </row>
    <row r="6" spans="2:8" x14ac:dyDescent="0.3">
      <c r="B6" s="54" t="s">
        <v>11</v>
      </c>
      <c r="C6" s="52">
        <v>0</v>
      </c>
      <c r="D6" s="52">
        <v>0</v>
      </c>
      <c r="E6" s="52">
        <f>C6+D6</f>
        <v>0</v>
      </c>
      <c r="F6" s="52">
        <v>0</v>
      </c>
      <c r="G6" s="52">
        <v>0</v>
      </c>
      <c r="H6" s="51">
        <f>G6-C6</f>
        <v>0</v>
      </c>
    </row>
    <row r="7" spans="2:8" x14ac:dyDescent="0.3">
      <c r="B7" s="53" t="s">
        <v>17</v>
      </c>
      <c r="C7" s="52">
        <v>0</v>
      </c>
      <c r="D7" s="52">
        <v>0</v>
      </c>
      <c r="E7" s="52">
        <f>C7+D7</f>
        <v>0</v>
      </c>
      <c r="F7" s="52">
        <v>0</v>
      </c>
      <c r="G7" s="52">
        <v>0</v>
      </c>
      <c r="H7" s="51">
        <f>G7-C7</f>
        <v>0</v>
      </c>
    </row>
    <row r="8" spans="2:8" x14ac:dyDescent="0.3">
      <c r="B8" s="53" t="s">
        <v>16</v>
      </c>
      <c r="C8" s="52">
        <v>0</v>
      </c>
      <c r="D8" s="52">
        <v>0</v>
      </c>
      <c r="E8" s="52">
        <f>C8+D8</f>
        <v>0</v>
      </c>
      <c r="F8" s="52">
        <v>0</v>
      </c>
      <c r="G8" s="52">
        <v>0</v>
      </c>
      <c r="H8" s="51">
        <f>G8-C8</f>
        <v>0</v>
      </c>
    </row>
    <row r="9" spans="2:8" x14ac:dyDescent="0.3">
      <c r="B9" s="53" t="s">
        <v>37</v>
      </c>
      <c r="C9" s="52">
        <v>0</v>
      </c>
      <c r="D9" s="52">
        <v>0</v>
      </c>
      <c r="E9" s="52">
        <f>C9+D9</f>
        <v>0</v>
      </c>
      <c r="F9" s="52">
        <v>0</v>
      </c>
      <c r="G9" s="52">
        <v>0</v>
      </c>
      <c r="H9" s="51">
        <f>G9-C9</f>
        <v>0</v>
      </c>
    </row>
    <row r="10" spans="2:8" x14ac:dyDescent="0.3">
      <c r="B10" s="54" t="s">
        <v>36</v>
      </c>
      <c r="C10" s="52">
        <v>0</v>
      </c>
      <c r="D10" s="52">
        <v>0</v>
      </c>
      <c r="E10" s="52">
        <f>C10+D10</f>
        <v>0</v>
      </c>
      <c r="F10" s="52">
        <v>0</v>
      </c>
      <c r="G10" s="52">
        <v>0</v>
      </c>
      <c r="H10" s="51">
        <f>G10-C10</f>
        <v>0</v>
      </c>
    </row>
    <row r="11" spans="2:8" x14ac:dyDescent="0.3">
      <c r="B11" s="53" t="s">
        <v>35</v>
      </c>
      <c r="C11" s="52">
        <v>53245000</v>
      </c>
      <c r="D11" s="52">
        <v>22992463.370000001</v>
      </c>
      <c r="E11" s="52">
        <f>C11+D11</f>
        <v>76237463.370000005</v>
      </c>
      <c r="F11" s="52">
        <v>41636281.520000003</v>
      </c>
      <c r="G11" s="52">
        <v>41636281.520000003</v>
      </c>
      <c r="H11" s="51">
        <f>G11-C11</f>
        <v>-11608718.479999997</v>
      </c>
    </row>
    <row r="12" spans="2:8" ht="20.399999999999999" x14ac:dyDescent="0.3">
      <c r="B12" s="53" t="s">
        <v>34</v>
      </c>
      <c r="C12" s="52">
        <v>0</v>
      </c>
      <c r="D12" s="52">
        <v>0</v>
      </c>
      <c r="E12" s="52">
        <f>C12+D12</f>
        <v>0</v>
      </c>
      <c r="F12" s="52">
        <v>0</v>
      </c>
      <c r="G12" s="52">
        <v>0</v>
      </c>
      <c r="H12" s="51">
        <f>G12-C12</f>
        <v>0</v>
      </c>
    </row>
    <row r="13" spans="2:8" ht="20.399999999999999" x14ac:dyDescent="0.3">
      <c r="B13" s="53" t="s">
        <v>8</v>
      </c>
      <c r="C13" s="52">
        <v>238469139.28999999</v>
      </c>
      <c r="D13" s="52">
        <v>616324791.84000003</v>
      </c>
      <c r="E13" s="52">
        <f>C13+D13</f>
        <v>854793931.13</v>
      </c>
      <c r="F13" s="52">
        <v>753430037.05999994</v>
      </c>
      <c r="G13" s="52">
        <v>753430037.05999994</v>
      </c>
      <c r="H13" s="51">
        <f>G13-C13</f>
        <v>514960897.76999998</v>
      </c>
    </row>
    <row r="14" spans="2:8" x14ac:dyDescent="0.3">
      <c r="B14" s="53" t="s">
        <v>6</v>
      </c>
      <c r="C14" s="52">
        <v>0</v>
      </c>
      <c r="D14" s="52">
        <v>0</v>
      </c>
      <c r="E14" s="52">
        <f>C14+D14</f>
        <v>0</v>
      </c>
      <c r="F14" s="52">
        <v>0</v>
      </c>
      <c r="G14" s="52">
        <v>0</v>
      </c>
      <c r="H14" s="51">
        <f>G14-C14</f>
        <v>0</v>
      </c>
    </row>
    <row r="15" spans="2:8" x14ac:dyDescent="0.3">
      <c r="B15" s="50"/>
      <c r="C15" s="49"/>
      <c r="D15" s="49"/>
      <c r="E15" s="49"/>
      <c r="F15" s="49"/>
      <c r="G15" s="49"/>
      <c r="H15" s="48"/>
    </row>
    <row r="16" spans="2:8" x14ac:dyDescent="0.3">
      <c r="B16" s="47" t="s">
        <v>5</v>
      </c>
      <c r="C16" s="12">
        <f>SUM(C5:C14)</f>
        <v>291714139.28999996</v>
      </c>
      <c r="D16" s="12">
        <f>SUM(D5:D14)</f>
        <v>639317255.21000004</v>
      </c>
      <c r="E16" s="12">
        <f>SUM(E5:E14)</f>
        <v>931031394.5</v>
      </c>
      <c r="F16" s="12">
        <f>SUM(F5:F14)</f>
        <v>795066318.57999992</v>
      </c>
      <c r="G16" s="46">
        <f>SUM(G5:G14)</f>
        <v>795066318.57999992</v>
      </c>
      <c r="H16" s="45">
        <f>SUM(H5:H14)</f>
        <v>503352179.28999996</v>
      </c>
    </row>
    <row r="17" spans="2:8" x14ac:dyDescent="0.3">
      <c r="B17" s="44"/>
      <c r="C17" s="43"/>
      <c r="D17" s="43"/>
      <c r="E17" s="42"/>
      <c r="F17" s="41" t="s">
        <v>4</v>
      </c>
      <c r="G17" s="40"/>
      <c r="H17" s="39">
        <f>+H16</f>
        <v>503352179.28999996</v>
      </c>
    </row>
    <row r="18" spans="2:8" ht="10.5" customHeight="1" x14ac:dyDescent="0.3">
      <c r="B18" s="38"/>
      <c r="C18" s="37" t="s">
        <v>33</v>
      </c>
      <c r="D18" s="36"/>
      <c r="E18" s="36"/>
      <c r="F18" s="36"/>
      <c r="G18" s="35"/>
      <c r="H18" s="34" t="s">
        <v>32</v>
      </c>
    </row>
    <row r="19" spans="2:8" ht="20.399999999999999" x14ac:dyDescent="0.3">
      <c r="B19" s="33" t="s">
        <v>31</v>
      </c>
      <c r="C19" s="32" t="s">
        <v>30</v>
      </c>
      <c r="D19" s="31" t="s">
        <v>29</v>
      </c>
      <c r="E19" s="31" t="s">
        <v>28</v>
      </c>
      <c r="F19" s="31" t="s">
        <v>27</v>
      </c>
      <c r="G19" s="30" t="s">
        <v>26</v>
      </c>
      <c r="H19" s="29"/>
    </row>
    <row r="20" spans="2:8" x14ac:dyDescent="0.3">
      <c r="B20" s="28"/>
      <c r="C20" s="27" t="s">
        <v>25</v>
      </c>
      <c r="D20" s="26" t="s">
        <v>24</v>
      </c>
      <c r="E20" s="26" t="s">
        <v>23</v>
      </c>
      <c r="F20" s="26" t="s">
        <v>22</v>
      </c>
      <c r="G20" s="26" t="s">
        <v>21</v>
      </c>
      <c r="H20" s="25" t="s">
        <v>20</v>
      </c>
    </row>
    <row r="21" spans="2:8" x14ac:dyDescent="0.3">
      <c r="B21" s="24" t="s">
        <v>19</v>
      </c>
      <c r="C21" s="23">
        <f>SUM(C22+C23+C24+C25+C26+C27+C28+C29)</f>
        <v>0</v>
      </c>
      <c r="D21" s="23">
        <f>SUM(D22+D23+D24+D25+D26+D27+D28+D29)</f>
        <v>0</v>
      </c>
      <c r="E21" s="23">
        <f>SUM(E22+E23+E24+E25+E26+E27+E28+E29)</f>
        <v>0</v>
      </c>
      <c r="F21" s="23">
        <f>SUM(F22+F23+F24+F25+F26+F27+F28+F29)</f>
        <v>0</v>
      </c>
      <c r="G21" s="23">
        <f>SUM(G22+G23+G24+G25+G26+G27+G28+G29)</f>
        <v>0</v>
      </c>
      <c r="H21" s="22">
        <f>SUM(H22+H23+H24+H25+H26+H27+H28+H29)</f>
        <v>0</v>
      </c>
    </row>
    <row r="22" spans="2:8" x14ac:dyDescent="0.3">
      <c r="B22" s="16" t="s">
        <v>18</v>
      </c>
      <c r="C22" s="18">
        <v>0</v>
      </c>
      <c r="D22" s="18">
        <v>0</v>
      </c>
      <c r="E22" s="18">
        <f>C22+D22</f>
        <v>0</v>
      </c>
      <c r="F22" s="18">
        <v>0</v>
      </c>
      <c r="G22" s="18">
        <v>0</v>
      </c>
      <c r="H22" s="17">
        <f>G22-C22</f>
        <v>0</v>
      </c>
    </row>
    <row r="23" spans="2:8" x14ac:dyDescent="0.3">
      <c r="B23" s="16" t="s">
        <v>11</v>
      </c>
      <c r="C23" s="18">
        <v>0</v>
      </c>
      <c r="D23" s="18">
        <v>0</v>
      </c>
      <c r="E23" s="18">
        <f>C23+D23</f>
        <v>0</v>
      </c>
      <c r="F23" s="18">
        <v>0</v>
      </c>
      <c r="G23" s="18">
        <v>0</v>
      </c>
      <c r="H23" s="17">
        <f>G23-C23</f>
        <v>0</v>
      </c>
    </row>
    <row r="24" spans="2:8" x14ac:dyDescent="0.3">
      <c r="B24" s="16" t="s">
        <v>17</v>
      </c>
      <c r="C24" s="18">
        <v>0</v>
      </c>
      <c r="D24" s="18">
        <v>0</v>
      </c>
      <c r="E24" s="18">
        <f>C24+D24</f>
        <v>0</v>
      </c>
      <c r="F24" s="18">
        <v>0</v>
      </c>
      <c r="G24" s="18">
        <v>0</v>
      </c>
      <c r="H24" s="17">
        <f>G24-C24</f>
        <v>0</v>
      </c>
    </row>
    <row r="25" spans="2:8" x14ac:dyDescent="0.3">
      <c r="B25" s="16" t="s">
        <v>16</v>
      </c>
      <c r="C25" s="18">
        <v>0</v>
      </c>
      <c r="D25" s="18">
        <v>0</v>
      </c>
      <c r="E25" s="18">
        <f>C25+D25</f>
        <v>0</v>
      </c>
      <c r="F25" s="18">
        <v>0</v>
      </c>
      <c r="G25" s="18">
        <v>0</v>
      </c>
      <c r="H25" s="17">
        <f>G25-C25</f>
        <v>0</v>
      </c>
    </row>
    <row r="26" spans="2:8" ht="11.4" x14ac:dyDescent="0.3">
      <c r="B26" s="16" t="s">
        <v>15</v>
      </c>
      <c r="C26" s="18">
        <v>0</v>
      </c>
      <c r="D26" s="18">
        <v>0</v>
      </c>
      <c r="E26" s="18">
        <f>C26+D26</f>
        <v>0</v>
      </c>
      <c r="F26" s="18">
        <v>0</v>
      </c>
      <c r="G26" s="18">
        <v>0</v>
      </c>
      <c r="H26" s="17">
        <f>G26-C26</f>
        <v>0</v>
      </c>
    </row>
    <row r="27" spans="2:8" ht="11.4" x14ac:dyDescent="0.3">
      <c r="B27" s="16" t="s">
        <v>14</v>
      </c>
      <c r="C27" s="18">
        <v>0</v>
      </c>
      <c r="D27" s="18">
        <v>0</v>
      </c>
      <c r="E27" s="18">
        <f>C27+D27</f>
        <v>0</v>
      </c>
      <c r="F27" s="18">
        <v>0</v>
      </c>
      <c r="G27" s="18">
        <v>0</v>
      </c>
      <c r="H27" s="17">
        <f>G27-C27</f>
        <v>0</v>
      </c>
    </row>
    <row r="28" spans="2:8" ht="20.399999999999999" x14ac:dyDescent="0.3">
      <c r="B28" s="16" t="s">
        <v>13</v>
      </c>
      <c r="C28" s="18">
        <v>0</v>
      </c>
      <c r="D28" s="18">
        <v>0</v>
      </c>
      <c r="E28" s="18">
        <f>C28+D28</f>
        <v>0</v>
      </c>
      <c r="F28" s="18">
        <v>0</v>
      </c>
      <c r="G28" s="18">
        <v>0</v>
      </c>
      <c r="H28" s="17">
        <f>G28-C28</f>
        <v>0</v>
      </c>
    </row>
    <row r="29" spans="2:8" ht="20.399999999999999" x14ac:dyDescent="0.3">
      <c r="B29" s="16" t="s">
        <v>8</v>
      </c>
      <c r="C29" s="18">
        <v>0</v>
      </c>
      <c r="D29" s="18">
        <v>0</v>
      </c>
      <c r="E29" s="18">
        <f>C29+D29</f>
        <v>0</v>
      </c>
      <c r="F29" s="18">
        <v>0</v>
      </c>
      <c r="G29" s="18">
        <v>0</v>
      </c>
      <c r="H29" s="17">
        <f>G29-C29</f>
        <v>0</v>
      </c>
    </row>
    <row r="30" spans="2:8" x14ac:dyDescent="0.3">
      <c r="B30" s="16"/>
      <c r="C30" s="18"/>
      <c r="D30" s="18"/>
      <c r="E30" s="18"/>
      <c r="F30" s="18"/>
      <c r="G30" s="18"/>
      <c r="H30" s="17"/>
    </row>
    <row r="31" spans="2:8" ht="30.6" x14ac:dyDescent="0.3">
      <c r="B31" s="21" t="s">
        <v>12</v>
      </c>
      <c r="C31" s="15">
        <f>SUM(C32:C35)</f>
        <v>291714139.28999996</v>
      </c>
      <c r="D31" s="15">
        <f>SUM(D32:D35)</f>
        <v>639317255.21000004</v>
      </c>
      <c r="E31" s="15">
        <f>SUM(E32:E35)</f>
        <v>931031394.5</v>
      </c>
      <c r="F31" s="15">
        <f>SUM(F32:F35)</f>
        <v>795066318.57999992</v>
      </c>
      <c r="G31" s="15">
        <f>SUM(G32:G35)</f>
        <v>795066318.57999992</v>
      </c>
      <c r="H31" s="14">
        <f>SUM(H32:H35)</f>
        <v>503352179.28999996</v>
      </c>
    </row>
    <row r="32" spans="2:8" x14ac:dyDescent="0.3">
      <c r="B32" s="16" t="s">
        <v>11</v>
      </c>
      <c r="C32" s="18">
        <v>0</v>
      </c>
      <c r="D32" s="18">
        <v>0</v>
      </c>
      <c r="E32" s="18">
        <f>C32+D32</f>
        <v>0</v>
      </c>
      <c r="F32" s="18">
        <v>0</v>
      </c>
      <c r="G32" s="18">
        <v>0</v>
      </c>
      <c r="H32" s="17">
        <f>G32-C32</f>
        <v>0</v>
      </c>
    </row>
    <row r="33" spans="2:8" ht="11.4" x14ac:dyDescent="0.3">
      <c r="B33" s="16" t="s">
        <v>10</v>
      </c>
      <c r="C33" s="18">
        <v>0</v>
      </c>
      <c r="D33" s="18">
        <v>0</v>
      </c>
      <c r="E33" s="18">
        <f>C33+D33</f>
        <v>0</v>
      </c>
      <c r="F33" s="18">
        <v>0</v>
      </c>
      <c r="G33" s="18">
        <v>0</v>
      </c>
      <c r="H33" s="17">
        <f>G33-C33</f>
        <v>0</v>
      </c>
    </row>
    <row r="34" spans="2:8" ht="11.4" x14ac:dyDescent="0.3">
      <c r="B34" s="16" t="s">
        <v>9</v>
      </c>
      <c r="C34" s="18">
        <v>53245000</v>
      </c>
      <c r="D34" s="18">
        <v>22992463.370000001</v>
      </c>
      <c r="E34" s="18">
        <f>C34+D34</f>
        <v>76237463.370000005</v>
      </c>
      <c r="F34" s="18">
        <v>41636281.520000003</v>
      </c>
      <c r="G34" s="18">
        <v>41636281.520000003</v>
      </c>
      <c r="H34" s="17">
        <f>G34-C34</f>
        <v>-11608718.479999997</v>
      </c>
    </row>
    <row r="35" spans="2:8" ht="20.399999999999999" x14ac:dyDescent="0.3">
      <c r="B35" s="16" t="s">
        <v>8</v>
      </c>
      <c r="C35" s="18">
        <v>238469139.28999999</v>
      </c>
      <c r="D35" s="18">
        <v>616324791.84000003</v>
      </c>
      <c r="E35" s="18">
        <f>C35+D35</f>
        <v>854793931.13</v>
      </c>
      <c r="F35" s="18">
        <v>753430037.05999994</v>
      </c>
      <c r="G35" s="18">
        <v>753430037.05999994</v>
      </c>
      <c r="H35" s="17">
        <f>G35-C35</f>
        <v>514960897.76999998</v>
      </c>
    </row>
    <row r="36" spans="2:8" x14ac:dyDescent="0.3">
      <c r="B36" s="20"/>
      <c r="C36" s="18"/>
      <c r="D36" s="18"/>
      <c r="E36" s="18"/>
      <c r="F36" s="18"/>
      <c r="G36" s="18"/>
      <c r="H36" s="17"/>
    </row>
    <row r="37" spans="2:8" x14ac:dyDescent="0.3">
      <c r="B37" s="19" t="s">
        <v>7</v>
      </c>
      <c r="C37" s="15">
        <f>SUM(C38)</f>
        <v>0</v>
      </c>
      <c r="D37" s="15">
        <f>SUM(D38)</f>
        <v>0</v>
      </c>
      <c r="E37" s="15">
        <f>SUM(E38)</f>
        <v>0</v>
      </c>
      <c r="F37" s="15">
        <f>SUM(F38)</f>
        <v>0</v>
      </c>
      <c r="G37" s="15">
        <f>SUM(G38)</f>
        <v>0</v>
      </c>
      <c r="H37" s="14">
        <f>SUM(H38)</f>
        <v>0</v>
      </c>
    </row>
    <row r="38" spans="2:8" x14ac:dyDescent="0.3">
      <c r="B38" s="16" t="s">
        <v>6</v>
      </c>
      <c r="C38" s="18">
        <v>0</v>
      </c>
      <c r="D38" s="18">
        <v>0</v>
      </c>
      <c r="E38" s="18">
        <f>C38+D38</f>
        <v>0</v>
      </c>
      <c r="F38" s="18">
        <v>0</v>
      </c>
      <c r="G38" s="18">
        <v>0</v>
      </c>
      <c r="H38" s="17">
        <f>G38-C38</f>
        <v>0</v>
      </c>
    </row>
    <row r="39" spans="2:8" x14ac:dyDescent="0.3">
      <c r="B39" s="16"/>
      <c r="C39" s="15"/>
      <c r="D39" s="15"/>
      <c r="E39" s="15"/>
      <c r="F39" s="15"/>
      <c r="G39" s="15"/>
      <c r="H39" s="14"/>
    </row>
    <row r="40" spans="2:8" x14ac:dyDescent="0.3">
      <c r="B40" s="13" t="s">
        <v>5</v>
      </c>
      <c r="C40" s="12">
        <f>SUM(C22:C29)+SUM(C32:C35)+C38</f>
        <v>291714139.28999996</v>
      </c>
      <c r="D40" s="12">
        <f>SUM(D22:D29)+SUM(D32:D35)+D38</f>
        <v>639317255.21000004</v>
      </c>
      <c r="E40" s="12">
        <f>SUM(E22:E29)+SUM(E32:E35)+E38</f>
        <v>931031394.5</v>
      </c>
      <c r="F40" s="12">
        <f>SUM(F22:F29)+SUM(F32:F35)+F38</f>
        <v>795066318.57999992</v>
      </c>
      <c r="G40" s="12">
        <f>SUM(G22:G29)+SUM(G32:G35)+G38</f>
        <v>795066318.57999992</v>
      </c>
      <c r="H40" s="11">
        <f>SUM(H22:H29)+SUM(H32:H35)+H38</f>
        <v>503352179.28999996</v>
      </c>
    </row>
    <row r="41" spans="2:8" ht="10.8" thickBot="1" x14ac:dyDescent="0.35">
      <c r="B41" s="10"/>
      <c r="C41" s="9"/>
      <c r="D41" s="9"/>
      <c r="E41" s="9"/>
      <c r="F41" s="8" t="s">
        <v>4</v>
      </c>
      <c r="G41" s="7"/>
      <c r="H41" s="6">
        <f>+H40</f>
        <v>503352179.28999996</v>
      </c>
    </row>
    <row r="43" spans="2:8" x14ac:dyDescent="0.2">
      <c r="B43" s="5" t="s">
        <v>3</v>
      </c>
    </row>
    <row r="44" spans="2:8" ht="28.8" x14ac:dyDescent="0.3">
      <c r="B44" s="4" t="s">
        <v>2</v>
      </c>
    </row>
    <row r="45" spans="2:8" ht="14.4" x14ac:dyDescent="0.3">
      <c r="B45" s="3" t="s">
        <v>1</v>
      </c>
    </row>
    <row r="46" spans="2:8" ht="18.600000000000001" customHeight="1" x14ac:dyDescent="0.3">
      <c r="B46" s="2" t="s">
        <v>0</v>
      </c>
      <c r="C46" s="2"/>
      <c r="D46" s="2"/>
      <c r="E46" s="2"/>
      <c r="F46" s="2"/>
      <c r="G46" s="2"/>
      <c r="H46" s="2"/>
    </row>
  </sheetData>
  <sheetProtection formatCells="0" formatColumns="0" formatRows="0" insertRows="0" autoFilter="0"/>
  <mergeCells count="6">
    <mergeCell ref="B46:H46"/>
    <mergeCell ref="B1:H1"/>
    <mergeCell ref="C2:G2"/>
    <mergeCell ref="H2:H3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2024-10-23T18:44:06Z</cp:lastPrinted>
  <dcterms:created xsi:type="dcterms:W3CDTF">2024-10-23T18:44:00Z</dcterms:created>
  <dcterms:modified xsi:type="dcterms:W3CDTF">2024-10-23T18:45:08Z</dcterms:modified>
  <cp:contentStatus/>
</cp:coreProperties>
</file>