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4" sheetId="1" r:id="rId1"/>
  </sheets>
  <calcPr calcId="125725"/>
</workbook>
</file>

<file path=xl/calcChain.xml><?xml version="1.0" encoding="utf-8"?>
<calcChain xmlns="http://schemas.openxmlformats.org/spreadsheetml/2006/main">
  <c r="E68" i="1"/>
  <c r="E69" s="1"/>
  <c r="F60"/>
  <c r="F68" s="1"/>
  <c r="F69" s="1"/>
  <c r="E60"/>
  <c r="D60"/>
  <c r="D68" s="1"/>
  <c r="D69" s="1"/>
  <c r="F54"/>
  <c r="F55" s="1"/>
  <c r="F46"/>
  <c r="E46"/>
  <c r="E54" s="1"/>
  <c r="E55" s="1"/>
  <c r="D46"/>
  <c r="D54" s="1"/>
  <c r="D55" s="1"/>
  <c r="D41"/>
  <c r="F37"/>
  <c r="E37"/>
  <c r="D37"/>
  <c r="F34"/>
  <c r="F41" s="1"/>
  <c r="E34"/>
  <c r="E41" s="1"/>
  <c r="D34"/>
  <c r="F26"/>
  <c r="E26"/>
  <c r="D26"/>
  <c r="F16"/>
  <c r="E16"/>
  <c r="F12"/>
  <c r="E12"/>
  <c r="D12"/>
  <c r="F7"/>
  <c r="F20" s="1"/>
  <c r="F21" s="1"/>
  <c r="F22" s="1"/>
  <c r="F30" s="1"/>
  <c r="E7"/>
  <c r="E20" s="1"/>
  <c r="E21" s="1"/>
  <c r="E22" s="1"/>
  <c r="E30" s="1"/>
  <c r="D7"/>
  <c r="D20" s="1"/>
  <c r="D21" s="1"/>
  <c r="D22" s="1"/>
  <c r="D30" s="1"/>
</calcChain>
</file>

<file path=xl/sharedStrings.xml><?xml version="1.0" encoding="utf-8"?>
<sst xmlns="http://schemas.openxmlformats.org/spreadsheetml/2006/main" count="61" uniqueCount="42">
  <si>
    <t>COMISION ESTATAL DE DEPORTE DEL ESTADO DE GUANAJUATO
Balance Presupuestario - LDF
al 31 de Marzo de 2017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</si>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</sst>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Gray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/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2" fillId="0" borderId="0" xfId="1" applyFont="1"/>
    <xf numFmtId="0" fontId="3" fillId="3" borderId="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1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2" fillId="0" borderId="2" xfId="1" applyFont="1" applyBorder="1" applyAlignment="1">
      <alignment vertical="center" wrapText="1"/>
    </xf>
    <xf numFmtId="4" fontId="2" fillId="0" borderId="12" xfId="1" applyNumberFormat="1" applyFont="1" applyBorder="1" applyAlignment="1">
      <alignment vertical="center"/>
    </xf>
    <xf numFmtId="0" fontId="2" fillId="0" borderId="4" xfId="1" applyFont="1" applyBorder="1"/>
    <xf numFmtId="0" fontId="4" fillId="2" borderId="0" xfId="1" applyFont="1" applyFill="1" applyBorder="1" applyAlignment="1">
      <alignment vertical="center" wrapText="1"/>
    </xf>
    <xf numFmtId="4" fontId="4" fillId="2" borderId="13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 wrapText="1" indent="1"/>
    </xf>
    <xf numFmtId="4" fontId="2" fillId="2" borderId="13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6" fillId="0" borderId="0" xfId="1" applyFont="1"/>
    <xf numFmtId="4" fontId="2" fillId="4" borderId="13" xfId="1" applyNumberFormat="1" applyFont="1" applyFill="1" applyBorder="1" applyAlignment="1">
      <alignment vertical="center"/>
    </xf>
    <xf numFmtId="4" fontId="3" fillId="3" borderId="11" xfId="1" applyNumberFormat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vertical="center"/>
    </xf>
    <xf numFmtId="4" fontId="3" fillId="3" borderId="11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 indent="1"/>
    </xf>
    <xf numFmtId="0" fontId="2" fillId="0" borderId="6" xfId="1" applyFont="1" applyBorder="1"/>
    <xf numFmtId="0" fontId="4" fillId="2" borderId="8" xfId="1" applyFont="1" applyFill="1" applyBorder="1" applyAlignment="1">
      <alignment vertical="center"/>
    </xf>
    <xf numFmtId="4" fontId="4" fillId="2" borderId="14" xfId="1" applyNumberFormat="1" applyFont="1" applyFill="1" applyBorder="1" applyAlignment="1">
      <alignment vertical="center"/>
    </xf>
  </cellXfs>
  <cellStyles count="5">
    <cellStyle name="Moneda 2" xfId="2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topLeftCell="A4" workbookViewId="0">
      <selection sqref="A1:F70"/>
    </sheetView>
  </sheetViews>
  <sheetFormatPr baseColWidth="10" defaultRowHeight="11.25"/>
  <cols>
    <col min="1" max="1" width="1.140625" style="5" customWidth="1"/>
    <col min="2" max="2" width="0.85546875" style="5" customWidth="1"/>
    <col min="3" max="3" width="77.85546875" style="5" customWidth="1"/>
    <col min="4" max="6" width="14.42578125" style="5" customWidth="1"/>
    <col min="7" max="16384" width="11.42578125" style="5"/>
  </cols>
  <sheetData>
    <row r="1" spans="1:7" ht="12.75" customHeight="1">
      <c r="A1" s="1"/>
      <c r="B1" s="2" t="s">
        <v>0</v>
      </c>
      <c r="C1" s="3"/>
      <c r="D1" s="3"/>
      <c r="E1" s="3"/>
      <c r="F1" s="4"/>
    </row>
    <row r="2" spans="1:7" ht="12.75" customHeight="1">
      <c r="A2" s="1"/>
      <c r="B2" s="6"/>
      <c r="C2" s="7"/>
      <c r="D2" s="7"/>
      <c r="E2" s="7"/>
      <c r="F2" s="8"/>
    </row>
    <row r="3" spans="1:7" ht="12.75" customHeight="1">
      <c r="A3" s="1"/>
      <c r="B3" s="6"/>
      <c r="C3" s="7"/>
      <c r="D3" s="7"/>
      <c r="E3" s="7"/>
      <c r="F3" s="8"/>
    </row>
    <row r="4" spans="1:7" ht="12.75" customHeight="1">
      <c r="A4" s="1"/>
      <c r="B4" s="9"/>
      <c r="C4" s="10"/>
      <c r="D4" s="10"/>
      <c r="E4" s="10"/>
      <c r="F4" s="11"/>
    </row>
    <row r="5" spans="1:7" ht="22.5">
      <c r="A5" s="1"/>
      <c r="B5" s="12" t="s">
        <v>1</v>
      </c>
      <c r="C5" s="13"/>
      <c r="D5" s="14" t="s">
        <v>2</v>
      </c>
      <c r="E5" s="14" t="s">
        <v>3</v>
      </c>
      <c r="F5" s="14" t="s">
        <v>4</v>
      </c>
    </row>
    <row r="6" spans="1:7" ht="5.0999999999999996" customHeight="1">
      <c r="A6" s="1"/>
      <c r="B6" s="15"/>
      <c r="C6" s="16"/>
      <c r="D6" s="17"/>
      <c r="E6" s="17"/>
      <c r="F6" s="17"/>
    </row>
    <row r="7" spans="1:7">
      <c r="A7" s="1"/>
      <c r="B7" s="18"/>
      <c r="C7" s="19" t="s">
        <v>5</v>
      </c>
      <c r="D7" s="20">
        <f>SUM(D8:D10)</f>
        <v>254728082.31999999</v>
      </c>
      <c r="E7" s="20">
        <f t="shared" ref="E7:F7" si="0">SUM(E8:E10)</f>
        <v>110825131.22999999</v>
      </c>
      <c r="F7" s="20">
        <f t="shared" si="0"/>
        <v>110825131.22999999</v>
      </c>
    </row>
    <row r="8" spans="1:7">
      <c r="A8" s="1"/>
      <c r="B8" s="18"/>
      <c r="C8" s="21" t="s">
        <v>6</v>
      </c>
      <c r="D8" s="22">
        <v>217228082.31999999</v>
      </c>
      <c r="E8" s="22">
        <v>64588173</v>
      </c>
      <c r="F8" s="22">
        <v>64588173</v>
      </c>
    </row>
    <row r="9" spans="1:7">
      <c r="A9" s="1"/>
      <c r="B9" s="18"/>
      <c r="C9" s="21" t="s">
        <v>7</v>
      </c>
      <c r="D9" s="22">
        <v>37500000</v>
      </c>
      <c r="E9" s="22">
        <v>46236958.229999997</v>
      </c>
      <c r="F9" s="22">
        <v>46236958.229999997</v>
      </c>
    </row>
    <row r="10" spans="1:7">
      <c r="A10" s="1"/>
      <c r="B10" s="18"/>
      <c r="C10" s="21" t="s">
        <v>8</v>
      </c>
      <c r="D10" s="22"/>
      <c r="E10" s="22"/>
      <c r="F10" s="22"/>
    </row>
    <row r="11" spans="1:7" ht="5.0999999999999996" customHeight="1">
      <c r="A11" s="1"/>
      <c r="B11" s="18"/>
      <c r="C11" s="23"/>
      <c r="D11" s="22"/>
      <c r="E11" s="22"/>
      <c r="F11" s="22"/>
    </row>
    <row r="12" spans="1:7" ht="12.75">
      <c r="A12" s="1"/>
      <c r="B12" s="18"/>
      <c r="C12" s="19" t="s">
        <v>9</v>
      </c>
      <c r="D12" s="20">
        <f>SUM(D13:D14)</f>
        <v>254728082.31999999</v>
      </c>
      <c r="E12" s="20">
        <f t="shared" ref="E12:F12" si="1">SUM(E13:E14)</f>
        <v>65851835.900000006</v>
      </c>
      <c r="F12" s="20">
        <f t="shared" si="1"/>
        <v>65851835.900000006</v>
      </c>
      <c r="G12" s="24"/>
    </row>
    <row r="13" spans="1:7">
      <c r="A13" s="1"/>
      <c r="B13" s="18"/>
      <c r="C13" s="21" t="s">
        <v>10</v>
      </c>
      <c r="D13" s="22">
        <v>217228082.31999999</v>
      </c>
      <c r="E13" s="22">
        <v>39307496.420000002</v>
      </c>
      <c r="F13" s="22">
        <v>39307496.420000002</v>
      </c>
    </row>
    <row r="14" spans="1:7">
      <c r="A14" s="1"/>
      <c r="B14" s="18"/>
      <c r="C14" s="21" t="s">
        <v>11</v>
      </c>
      <c r="D14" s="22">
        <v>37500000</v>
      </c>
      <c r="E14" s="22">
        <v>26544339.48</v>
      </c>
      <c r="F14" s="22">
        <v>26544339.48</v>
      </c>
    </row>
    <row r="15" spans="1:7" ht="5.0999999999999996" customHeight="1">
      <c r="A15" s="1"/>
      <c r="B15" s="18"/>
      <c r="C15" s="23"/>
      <c r="D15" s="22"/>
      <c r="E15" s="22"/>
      <c r="F15" s="22"/>
    </row>
    <row r="16" spans="1:7" ht="12.75">
      <c r="A16" s="1"/>
      <c r="B16" s="18"/>
      <c r="C16" s="19" t="s">
        <v>12</v>
      </c>
      <c r="D16" s="25"/>
      <c r="E16" s="20">
        <f>SUM(E17:E18)</f>
        <v>0</v>
      </c>
      <c r="F16" s="20">
        <f>SUM(F17:F18)</f>
        <v>0</v>
      </c>
      <c r="G16" s="24"/>
    </row>
    <row r="17" spans="1:6">
      <c r="A17" s="1"/>
      <c r="B17" s="18"/>
      <c r="C17" s="21" t="s">
        <v>13</v>
      </c>
      <c r="D17" s="25"/>
      <c r="E17" s="22">
        <v>0</v>
      </c>
      <c r="F17" s="22">
        <v>0</v>
      </c>
    </row>
    <row r="18" spans="1:6">
      <c r="A18" s="1"/>
      <c r="B18" s="18"/>
      <c r="C18" s="21" t="s">
        <v>14</v>
      </c>
      <c r="D18" s="25"/>
      <c r="E18" s="22">
        <v>0</v>
      </c>
      <c r="F18" s="22">
        <v>0</v>
      </c>
    </row>
    <row r="19" spans="1:6" ht="5.0999999999999996" customHeight="1">
      <c r="A19" s="1"/>
      <c r="B19" s="18"/>
      <c r="C19" s="23"/>
      <c r="D19" s="22"/>
      <c r="E19" s="22"/>
      <c r="F19" s="22"/>
    </row>
    <row r="20" spans="1:6">
      <c r="A20" s="1"/>
      <c r="B20" s="18"/>
      <c r="C20" s="19" t="s">
        <v>15</v>
      </c>
      <c r="D20" s="20">
        <f>D7-D12</f>
        <v>0</v>
      </c>
      <c r="E20" s="20">
        <f>E7-E12+E16</f>
        <v>44973295.329999983</v>
      </c>
      <c r="F20" s="20">
        <f>F7-F12+F16</f>
        <v>44973295.329999983</v>
      </c>
    </row>
    <row r="21" spans="1:6">
      <c r="A21" s="1"/>
      <c r="B21" s="18"/>
      <c r="C21" s="19" t="s">
        <v>16</v>
      </c>
      <c r="D21" s="20">
        <f>D20-D41</f>
        <v>0</v>
      </c>
      <c r="E21" s="20">
        <f t="shared" ref="E21:F21" si="2">E20-E41</f>
        <v>44973295.329999983</v>
      </c>
      <c r="F21" s="20">
        <f t="shared" si="2"/>
        <v>44973295.329999983</v>
      </c>
    </row>
    <row r="22" spans="1:6" ht="22.5">
      <c r="A22" s="1"/>
      <c r="B22" s="18"/>
      <c r="C22" s="19" t="s">
        <v>17</v>
      </c>
      <c r="D22" s="20">
        <f>D21</f>
        <v>0</v>
      </c>
      <c r="E22" s="20">
        <f>E21-E16</f>
        <v>44973295.329999983</v>
      </c>
      <c r="F22" s="20">
        <f>F21-F16</f>
        <v>44973295.329999983</v>
      </c>
    </row>
    <row r="23" spans="1:6" ht="5.0999999999999996" customHeight="1">
      <c r="A23" s="1"/>
      <c r="B23" s="18"/>
      <c r="C23" s="23"/>
      <c r="D23" s="22"/>
      <c r="E23" s="22"/>
      <c r="F23" s="22"/>
    </row>
    <row r="24" spans="1:6">
      <c r="A24" s="1"/>
      <c r="B24" s="12" t="s">
        <v>18</v>
      </c>
      <c r="C24" s="13"/>
      <c r="D24" s="26" t="s">
        <v>19</v>
      </c>
      <c r="E24" s="26" t="s">
        <v>3</v>
      </c>
      <c r="F24" s="26" t="s">
        <v>20</v>
      </c>
    </row>
    <row r="25" spans="1:6" ht="5.0999999999999996" customHeight="1">
      <c r="A25" s="1"/>
      <c r="B25" s="18"/>
      <c r="C25" s="23"/>
      <c r="D25" s="22"/>
      <c r="E25" s="22"/>
      <c r="F25" s="22"/>
    </row>
    <row r="26" spans="1:6">
      <c r="A26" s="1"/>
      <c r="B26" s="18"/>
      <c r="C26" s="19" t="s">
        <v>21</v>
      </c>
      <c r="D26" s="20">
        <f>SUM(D27:D28)</f>
        <v>0</v>
      </c>
      <c r="E26" s="20">
        <f t="shared" ref="E26:F26" si="3">SUM(E27:E28)</f>
        <v>0</v>
      </c>
      <c r="F26" s="20">
        <f t="shared" si="3"/>
        <v>0</v>
      </c>
    </row>
    <row r="27" spans="1:6">
      <c r="A27" s="1"/>
      <c r="B27" s="18"/>
      <c r="C27" s="21" t="s">
        <v>22</v>
      </c>
      <c r="D27" s="22"/>
      <c r="E27" s="22"/>
      <c r="F27" s="22"/>
    </row>
    <row r="28" spans="1:6">
      <c r="A28" s="1"/>
      <c r="B28" s="18"/>
      <c r="C28" s="21" t="s">
        <v>23</v>
      </c>
      <c r="D28" s="22"/>
      <c r="E28" s="22"/>
      <c r="F28" s="22"/>
    </row>
    <row r="29" spans="1:6" ht="5.0999999999999996" customHeight="1">
      <c r="A29" s="1"/>
      <c r="B29" s="18"/>
      <c r="C29" s="23"/>
      <c r="D29" s="22"/>
      <c r="E29" s="22"/>
      <c r="F29" s="22"/>
    </row>
    <row r="30" spans="1:6">
      <c r="A30" s="1"/>
      <c r="B30" s="18"/>
      <c r="C30" s="19" t="s">
        <v>24</v>
      </c>
      <c r="D30" s="20">
        <f>D22+D26</f>
        <v>0</v>
      </c>
      <c r="E30" s="20">
        <f t="shared" ref="E30:F30" si="4">E22+E26</f>
        <v>44973295.329999983</v>
      </c>
      <c r="F30" s="20">
        <f t="shared" si="4"/>
        <v>44973295.329999983</v>
      </c>
    </row>
    <row r="31" spans="1:6" ht="5.0999999999999996" customHeight="1">
      <c r="A31" s="1"/>
      <c r="B31" s="18"/>
      <c r="C31" s="23"/>
      <c r="D31" s="22"/>
      <c r="E31" s="22"/>
      <c r="F31" s="22"/>
    </row>
    <row r="32" spans="1:6" ht="22.5">
      <c r="A32" s="1"/>
      <c r="B32" s="27" t="s">
        <v>18</v>
      </c>
      <c r="C32" s="27"/>
      <c r="D32" s="28" t="s">
        <v>25</v>
      </c>
      <c r="E32" s="26" t="s">
        <v>3</v>
      </c>
      <c r="F32" s="28" t="s">
        <v>26</v>
      </c>
    </row>
    <row r="33" spans="1:6" ht="5.0999999999999996" customHeight="1">
      <c r="A33" s="1"/>
      <c r="B33" s="18"/>
      <c r="C33" s="29"/>
      <c r="D33" s="22"/>
      <c r="E33" s="22"/>
      <c r="F33" s="22"/>
    </row>
    <row r="34" spans="1:6">
      <c r="A34" s="1"/>
      <c r="B34" s="18"/>
      <c r="C34" s="30" t="s">
        <v>27</v>
      </c>
      <c r="D34" s="20">
        <f>SUM(D35:D36)</f>
        <v>0</v>
      </c>
      <c r="E34" s="20">
        <f t="shared" ref="E34:F34" si="5">SUM(E35:E36)</f>
        <v>0</v>
      </c>
      <c r="F34" s="20">
        <f t="shared" si="5"/>
        <v>0</v>
      </c>
    </row>
    <row r="35" spans="1:6">
      <c r="A35" s="1"/>
      <c r="B35" s="18"/>
      <c r="C35" s="21" t="s">
        <v>28</v>
      </c>
      <c r="D35" s="22"/>
      <c r="E35" s="22"/>
      <c r="F35" s="22"/>
    </row>
    <row r="36" spans="1:6">
      <c r="A36" s="1"/>
      <c r="B36" s="18"/>
      <c r="C36" s="21" t="s">
        <v>29</v>
      </c>
      <c r="D36" s="22"/>
      <c r="E36" s="22"/>
      <c r="F36" s="22"/>
    </row>
    <row r="37" spans="1:6">
      <c r="A37" s="1"/>
      <c r="B37" s="18"/>
      <c r="C37" s="30" t="s">
        <v>30</v>
      </c>
      <c r="D37" s="20">
        <f>SUM(D38:D39)</f>
        <v>0</v>
      </c>
      <c r="E37" s="20">
        <f t="shared" ref="E37:F37" si="6">SUM(E38:E39)</f>
        <v>0</v>
      </c>
      <c r="F37" s="20">
        <f t="shared" si="6"/>
        <v>0</v>
      </c>
    </row>
    <row r="38" spans="1:6">
      <c r="A38" s="1"/>
      <c r="B38" s="18"/>
      <c r="C38" s="21" t="s">
        <v>31</v>
      </c>
      <c r="D38" s="22"/>
      <c r="E38" s="22"/>
      <c r="F38" s="22"/>
    </row>
    <row r="39" spans="1:6">
      <c r="A39" s="1"/>
      <c r="B39" s="18"/>
      <c r="C39" s="21" t="s">
        <v>32</v>
      </c>
      <c r="D39" s="22"/>
      <c r="E39" s="22"/>
      <c r="F39" s="22"/>
    </row>
    <row r="40" spans="1:6" ht="5.0999999999999996" customHeight="1">
      <c r="A40" s="1"/>
      <c r="B40" s="18"/>
      <c r="C40" s="29"/>
      <c r="D40" s="22"/>
      <c r="E40" s="22"/>
      <c r="F40" s="22"/>
    </row>
    <row r="41" spans="1:6">
      <c r="A41" s="1"/>
      <c r="B41" s="18"/>
      <c r="C41" s="30" t="s">
        <v>33</v>
      </c>
      <c r="D41" s="20">
        <f>D34-D37</f>
        <v>0</v>
      </c>
      <c r="E41" s="20">
        <f t="shared" ref="E41:F41" si="7">E34-E37</f>
        <v>0</v>
      </c>
      <c r="F41" s="20">
        <f t="shared" si="7"/>
        <v>0</v>
      </c>
    </row>
    <row r="42" spans="1:6" ht="5.0999999999999996" customHeight="1">
      <c r="A42" s="1"/>
      <c r="B42" s="18"/>
      <c r="C42" s="30"/>
      <c r="D42" s="20"/>
      <c r="E42" s="20"/>
      <c r="F42" s="20"/>
    </row>
    <row r="43" spans="1:6" ht="22.5">
      <c r="A43" s="1"/>
      <c r="B43" s="27" t="s">
        <v>18</v>
      </c>
      <c r="C43" s="27"/>
      <c r="D43" s="28" t="s">
        <v>25</v>
      </c>
      <c r="E43" s="26" t="s">
        <v>3</v>
      </c>
      <c r="F43" s="28" t="s">
        <v>26</v>
      </c>
    </row>
    <row r="44" spans="1:6" ht="5.0999999999999996" customHeight="1">
      <c r="A44" s="1"/>
      <c r="B44" s="18"/>
      <c r="C44" s="29"/>
      <c r="D44" s="22"/>
      <c r="E44" s="22"/>
      <c r="F44" s="22"/>
    </row>
    <row r="45" spans="1:6">
      <c r="A45" s="1"/>
      <c r="B45" s="18"/>
      <c r="C45" s="29" t="s">
        <v>34</v>
      </c>
      <c r="D45" s="22">
        <v>217228082.31999999</v>
      </c>
      <c r="E45" s="22">
        <v>64588173</v>
      </c>
      <c r="F45" s="22">
        <v>64588173</v>
      </c>
    </row>
    <row r="46" spans="1:6">
      <c r="A46" s="1"/>
      <c r="B46" s="18"/>
      <c r="C46" s="29" t="s">
        <v>35</v>
      </c>
      <c r="D46" s="22">
        <f>D47-D48</f>
        <v>0</v>
      </c>
      <c r="E46" s="22">
        <f t="shared" ref="E46:F46" si="8">E47-E48</f>
        <v>0</v>
      </c>
      <c r="F46" s="22">
        <f t="shared" si="8"/>
        <v>0</v>
      </c>
    </row>
    <row r="47" spans="1:6">
      <c r="A47" s="1"/>
      <c r="B47" s="18"/>
      <c r="C47" s="31" t="s">
        <v>28</v>
      </c>
      <c r="D47" s="22"/>
      <c r="E47" s="22"/>
      <c r="F47" s="22"/>
    </row>
    <row r="48" spans="1:6">
      <c r="A48" s="1"/>
      <c r="B48" s="18"/>
      <c r="C48" s="31" t="s">
        <v>31</v>
      </c>
      <c r="D48" s="22"/>
      <c r="E48" s="22"/>
      <c r="F48" s="22"/>
    </row>
    <row r="49" spans="1:6" ht="5.0999999999999996" customHeight="1">
      <c r="A49" s="1"/>
      <c r="B49" s="18"/>
      <c r="C49" s="29"/>
      <c r="D49" s="22"/>
      <c r="E49" s="22"/>
      <c r="F49" s="22"/>
    </row>
    <row r="50" spans="1:6">
      <c r="A50" s="1"/>
      <c r="B50" s="18"/>
      <c r="C50" s="29" t="s">
        <v>10</v>
      </c>
      <c r="D50" s="22">
        <v>217228082.31999999</v>
      </c>
      <c r="E50" s="22">
        <v>39307496.420000002</v>
      </c>
      <c r="F50" s="22">
        <v>39307496.420000002</v>
      </c>
    </row>
    <row r="51" spans="1:6" ht="5.0999999999999996" customHeight="1">
      <c r="A51" s="1"/>
      <c r="B51" s="18"/>
      <c r="C51" s="29"/>
      <c r="D51" s="22"/>
      <c r="E51" s="22"/>
      <c r="F51" s="22"/>
    </row>
    <row r="52" spans="1:6">
      <c r="A52" s="1"/>
      <c r="B52" s="18"/>
      <c r="C52" s="29" t="s">
        <v>13</v>
      </c>
      <c r="D52" s="25"/>
      <c r="E52" s="22">
        <v>0</v>
      </c>
      <c r="F52" s="22">
        <v>0</v>
      </c>
    </row>
    <row r="53" spans="1:6" ht="5.0999999999999996" customHeight="1">
      <c r="A53" s="1"/>
      <c r="B53" s="18"/>
      <c r="C53" s="29"/>
      <c r="D53" s="22"/>
      <c r="E53" s="22"/>
      <c r="F53" s="22"/>
    </row>
    <row r="54" spans="1:6">
      <c r="A54" s="1"/>
      <c r="B54" s="18"/>
      <c r="C54" s="30" t="s">
        <v>36</v>
      </c>
      <c r="D54" s="20">
        <f>D45+D46-D50</f>
        <v>0</v>
      </c>
      <c r="E54" s="20">
        <f t="shared" ref="E54:F54" si="9">E45+E46-E50+E52</f>
        <v>25280676.579999998</v>
      </c>
      <c r="F54" s="20">
        <f t="shared" si="9"/>
        <v>25280676.579999998</v>
      </c>
    </row>
    <row r="55" spans="1:6">
      <c r="A55" s="1"/>
      <c r="B55" s="18"/>
      <c r="C55" s="19" t="s">
        <v>37</v>
      </c>
      <c r="D55" s="20">
        <f>D54-D46</f>
        <v>0</v>
      </c>
      <c r="E55" s="20">
        <f t="shared" ref="E55:F55" si="10">E54-E46</f>
        <v>25280676.579999998</v>
      </c>
      <c r="F55" s="20">
        <f t="shared" si="10"/>
        <v>25280676.579999998</v>
      </c>
    </row>
    <row r="56" spans="1:6" ht="5.0999999999999996" customHeight="1">
      <c r="A56" s="1"/>
      <c r="B56" s="18"/>
      <c r="C56" s="29"/>
      <c r="D56" s="22"/>
      <c r="E56" s="22"/>
      <c r="F56" s="22"/>
    </row>
    <row r="57" spans="1:6" ht="22.5">
      <c r="A57" s="1"/>
      <c r="B57" s="27" t="s">
        <v>18</v>
      </c>
      <c r="C57" s="27"/>
      <c r="D57" s="28" t="s">
        <v>25</v>
      </c>
      <c r="E57" s="26" t="s">
        <v>3</v>
      </c>
      <c r="F57" s="28" t="s">
        <v>26</v>
      </c>
    </row>
    <row r="58" spans="1:6" ht="5.0999999999999996" customHeight="1">
      <c r="A58" s="1"/>
      <c r="B58" s="18"/>
      <c r="C58" s="29"/>
      <c r="D58" s="22"/>
      <c r="E58" s="22"/>
      <c r="F58" s="22"/>
    </row>
    <row r="59" spans="1:6">
      <c r="A59" s="1"/>
      <c r="B59" s="18"/>
      <c r="C59" s="29" t="s">
        <v>7</v>
      </c>
      <c r="D59" s="22">
        <v>37500000</v>
      </c>
      <c r="E59" s="22">
        <v>46236958.229999997</v>
      </c>
      <c r="F59" s="22">
        <v>46236958.229999997</v>
      </c>
    </row>
    <row r="60" spans="1:6">
      <c r="A60" s="1"/>
      <c r="B60" s="18"/>
      <c r="C60" s="29" t="s">
        <v>38</v>
      </c>
      <c r="D60" s="22">
        <f>D61-D62</f>
        <v>0</v>
      </c>
      <c r="E60" s="22">
        <f t="shared" ref="E60:F60" si="11">E61-E62</f>
        <v>0</v>
      </c>
      <c r="F60" s="22">
        <f t="shared" si="11"/>
        <v>0</v>
      </c>
    </row>
    <row r="61" spans="1:6">
      <c r="A61" s="1"/>
      <c r="B61" s="18"/>
      <c r="C61" s="31" t="s">
        <v>29</v>
      </c>
      <c r="D61" s="22"/>
      <c r="E61" s="22"/>
      <c r="F61" s="22"/>
    </row>
    <row r="62" spans="1:6">
      <c r="A62" s="1"/>
      <c r="B62" s="18"/>
      <c r="C62" s="31" t="s">
        <v>32</v>
      </c>
      <c r="D62" s="22"/>
      <c r="E62" s="22"/>
      <c r="F62" s="22"/>
    </row>
    <row r="63" spans="1:6" ht="5.0999999999999996" customHeight="1">
      <c r="A63" s="1"/>
      <c r="B63" s="18"/>
      <c r="C63" s="29"/>
      <c r="D63" s="22"/>
      <c r="E63" s="22"/>
      <c r="F63" s="22"/>
    </row>
    <row r="64" spans="1:6">
      <c r="A64" s="1"/>
      <c r="B64" s="18"/>
      <c r="C64" s="29" t="s">
        <v>39</v>
      </c>
      <c r="D64" s="22">
        <v>37500000</v>
      </c>
      <c r="E64" s="22">
        <v>26544339.48</v>
      </c>
      <c r="F64" s="22">
        <v>26544339.48</v>
      </c>
    </row>
    <row r="65" spans="1:6" ht="5.0999999999999996" customHeight="1">
      <c r="A65" s="1"/>
      <c r="B65" s="18"/>
      <c r="C65" s="29"/>
      <c r="D65" s="22"/>
      <c r="E65" s="22"/>
      <c r="F65" s="22"/>
    </row>
    <row r="66" spans="1:6">
      <c r="A66" s="1"/>
      <c r="B66" s="18"/>
      <c r="C66" s="29" t="s">
        <v>14</v>
      </c>
      <c r="D66" s="25"/>
      <c r="E66" s="22">
        <v>0</v>
      </c>
      <c r="F66" s="22">
        <v>0</v>
      </c>
    </row>
    <row r="67" spans="1:6" ht="5.0999999999999996" customHeight="1">
      <c r="A67" s="1"/>
      <c r="B67" s="18"/>
      <c r="C67" s="29"/>
      <c r="D67" s="22"/>
      <c r="E67" s="22"/>
      <c r="F67" s="22"/>
    </row>
    <row r="68" spans="1:6">
      <c r="A68" s="1"/>
      <c r="B68" s="18"/>
      <c r="C68" s="30" t="s">
        <v>40</v>
      </c>
      <c r="D68" s="20">
        <f>D59+D60-D64</f>
        <v>0</v>
      </c>
      <c r="E68" s="20">
        <f>E59+E60-E64-E66</f>
        <v>19692618.749999996</v>
      </c>
      <c r="F68" s="20">
        <f>F59+F60-F64-F66</f>
        <v>19692618.749999996</v>
      </c>
    </row>
    <row r="69" spans="1:6">
      <c r="A69" s="1"/>
      <c r="B69" s="18"/>
      <c r="C69" s="30" t="s">
        <v>41</v>
      </c>
      <c r="D69" s="20">
        <f>D68-D60</f>
        <v>0</v>
      </c>
      <c r="E69" s="20">
        <f t="shared" ref="E69:F69" si="12">E68-E60</f>
        <v>19692618.749999996</v>
      </c>
      <c r="F69" s="20">
        <f t="shared" si="12"/>
        <v>19692618.749999996</v>
      </c>
    </row>
    <row r="70" spans="1:6" ht="5.0999999999999996" customHeight="1">
      <c r="A70" s="1"/>
      <c r="B70" s="32"/>
      <c r="C70" s="33"/>
      <c r="D70" s="34"/>
      <c r="E70" s="34"/>
      <c r="F70" s="34"/>
    </row>
  </sheetData>
  <mergeCells count="6">
    <mergeCell ref="B1:F4"/>
    <mergeCell ref="B5:C5"/>
    <mergeCell ref="B24:C24"/>
    <mergeCell ref="B32:C32"/>
    <mergeCell ref="B43:C43"/>
    <mergeCell ref="B57:C57"/>
  </mergeCells>
  <pageMargins left="0.7" right="0.7" top="0.75" bottom="0.75" header="0.3" footer="0.3"/>
  <pageSetup scale="7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dcterms:created xsi:type="dcterms:W3CDTF">2017-07-20T23:57:47Z</dcterms:created>
  <dcterms:modified xsi:type="dcterms:W3CDTF">2017-07-20T23:58:23Z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