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Publicación EEFF 3 trimestre\INFORMACIÓN PRESUPUESTARIA\"/>
    </mc:Choice>
  </mc:AlternateContent>
  <bookViews>
    <workbookView xWindow="0" yWindow="0" windowWidth="19180" windowHeight="6040"/>
  </bookViews>
  <sheets>
    <sheet name="COG" sheetId="1" r:id="rId1"/>
  </sheets>
  <definedNames>
    <definedName name="_xlnm._FilterDatabase" localSheetId="0" hidden="1">COG!$A$3:$G$76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D76" i="1"/>
  <c r="D75" i="1"/>
  <c r="G75" i="1" s="1"/>
  <c r="G74" i="1"/>
  <c r="D74" i="1"/>
  <c r="D73" i="1"/>
  <c r="G73" i="1" s="1"/>
  <c r="G72" i="1"/>
  <c r="D72" i="1"/>
  <c r="D71" i="1"/>
  <c r="G71" i="1" s="1"/>
  <c r="G70" i="1"/>
  <c r="D70" i="1"/>
  <c r="F69" i="1"/>
  <c r="E69" i="1"/>
  <c r="C69" i="1"/>
  <c r="B69" i="1"/>
  <c r="D69" i="1" s="1"/>
  <c r="G69" i="1" s="1"/>
  <c r="G68" i="1"/>
  <c r="D68" i="1"/>
  <c r="D67" i="1"/>
  <c r="G67" i="1" s="1"/>
  <c r="G66" i="1"/>
  <c r="D66" i="1"/>
  <c r="F65" i="1"/>
  <c r="E65" i="1"/>
  <c r="C65" i="1"/>
  <c r="B65" i="1"/>
  <c r="D65" i="1" s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F57" i="1"/>
  <c r="E57" i="1"/>
  <c r="C57" i="1"/>
  <c r="B57" i="1"/>
  <c r="D57" i="1" s="1"/>
  <c r="G57" i="1" s="1"/>
  <c r="G56" i="1"/>
  <c r="D56" i="1"/>
  <c r="D55" i="1"/>
  <c r="G55" i="1" s="1"/>
  <c r="G54" i="1"/>
  <c r="D54" i="1"/>
  <c r="F53" i="1"/>
  <c r="E53" i="1"/>
  <c r="C53" i="1"/>
  <c r="B53" i="1"/>
  <c r="D53" i="1" s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F43" i="1"/>
  <c r="E43" i="1"/>
  <c r="C43" i="1"/>
  <c r="B43" i="1"/>
  <c r="D43" i="1" s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F33" i="1"/>
  <c r="E33" i="1"/>
  <c r="C33" i="1"/>
  <c r="B33" i="1"/>
  <c r="D33" i="1" s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F23" i="1"/>
  <c r="E23" i="1"/>
  <c r="C23" i="1"/>
  <c r="B23" i="1"/>
  <c r="D23" i="1" s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F13" i="1"/>
  <c r="E13" i="1"/>
  <c r="C13" i="1"/>
  <c r="B13" i="1"/>
  <c r="D13" i="1" s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77" i="1" s="1"/>
  <c r="E5" i="1"/>
  <c r="E77" i="1" s="1"/>
  <c r="C5" i="1"/>
  <c r="C77" i="1" s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<sst xmlns="http://schemas.openxmlformats.org/spreadsheetml/2006/main" count="85" uniqueCount="85">
  <si>
    <t>ESCUELA PREPARATORIA  REGIONAL DEL RINCON
Estado Analítico del Ejercicio del Presupuesto de Egresos
Clasificación por Objeto del Gasto (Capítulo y Concepto)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</si>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</sst>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left" indent="1"/>
    </xf>
    <xf numFmtId="4" fontId="3" fillId="0" borderId="1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318934</xdr:colOff>
      <xdr:row>81</xdr:row>
      <xdr:rowOff>0</xdr:rowOff>
    </xdr:from>
    <xdr:ext cx="2754466" cy="1465981"/>
    <xdr:sp macro="" textlink="">
      <xdr:nvSpPr>
        <xdr:cNvPr id="2" name="2 CuadroTexto"/>
        <xdr:cNvSpPr txBox="1"/>
      </xdr:nvSpPr>
      <xdr:spPr>
        <a:xfrm>
          <a:off x="3786034" y="11055350"/>
          <a:ext cx="2754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273050</xdr:colOff>
      <xdr:row>80</xdr:row>
      <xdr:rowOff>114300</xdr:rowOff>
    </xdr:from>
    <xdr:ext cx="2851150" cy="1327149"/>
    <xdr:sp macro="" textlink="">
      <xdr:nvSpPr>
        <xdr:cNvPr id="3" name="4 CuadroTexto"/>
        <xdr:cNvSpPr txBox="1"/>
      </xdr:nvSpPr>
      <xdr:spPr>
        <a:xfrm>
          <a:off x="6972300" y="11042650"/>
          <a:ext cx="28511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152400</xdr:colOff>
      <xdr:row>80</xdr:row>
      <xdr:rowOff>76200</xdr:rowOff>
    </xdr:from>
    <xdr:ext cx="2794000" cy="1327149"/>
    <xdr:sp macro="" textlink="">
      <xdr:nvSpPr>
        <xdr:cNvPr id="4" name="4 CuadroTexto"/>
        <xdr:cNvSpPr txBox="1"/>
      </xdr:nvSpPr>
      <xdr:spPr>
        <a:xfrm>
          <a:off x="152400" y="11004550"/>
          <a:ext cx="27940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workbookViewId="0">
      <selection activeCell="A2" sqref="A2:A4"/>
    </sheetView>
  </sheetViews>
  <sheetFormatPr baseColWidth="10" defaultColWidth="12" defaultRowHeight="10" x14ac:dyDescent="0.2"/>
  <cols>
    <col min="1" max="1" width="60.6640625" style="4" customWidth="1"/>
    <col min="2" max="2" width="18.33203125" style="4" customWidth="1"/>
    <col min="3" max="3" width="19.88671875" style="4" customWidth="1"/>
    <col min="4" max="7" width="18.33203125" style="4" customWidth="1"/>
    <col min="8" max="16384" width="12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ht="10.5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8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ht="10.5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ht="10.5" x14ac:dyDescent="0.25">
      <c r="A5" s="12" t="s">
        <v>11</v>
      </c>
      <c r="B5" s="13">
        <f>SUM(B6:B12)</f>
        <v>26055931.689999994</v>
      </c>
      <c r="C5" s="13">
        <f>SUM(C6:C12)</f>
        <v>594883.15999999992</v>
      </c>
      <c r="D5" s="13">
        <f>B5+C5</f>
        <v>26650814.849999994</v>
      </c>
      <c r="E5" s="13">
        <f>SUM(E6:E12)</f>
        <v>17626353.940000001</v>
      </c>
      <c r="F5" s="13">
        <f>SUM(F6:F12)</f>
        <v>17626353.940000001</v>
      </c>
      <c r="G5" s="13">
        <f>D5-E5</f>
        <v>9024460.9099999927</v>
      </c>
    </row>
    <row r="6" spans="1:8" x14ac:dyDescent="0.2">
      <c r="A6" s="14" t="s">
        <v>12</v>
      </c>
      <c r="B6" s="15">
        <v>6504861.9699999997</v>
      </c>
      <c r="C6" s="15">
        <v>129808.32000000001</v>
      </c>
      <c r="D6" s="15">
        <f t="shared" ref="D6:D69" si="0">B6+C6</f>
        <v>6634670.29</v>
      </c>
      <c r="E6" s="15">
        <v>4854494.05</v>
      </c>
      <c r="F6" s="15">
        <v>4854494.05</v>
      </c>
      <c r="G6" s="15">
        <f t="shared" ref="G6:G69" si="1">D6-E6</f>
        <v>1780176.2400000002</v>
      </c>
      <c r="H6" s="16">
        <v>1100</v>
      </c>
    </row>
    <row r="7" spans="1:8" x14ac:dyDescent="0.2">
      <c r="A7" s="14" t="s">
        <v>13</v>
      </c>
      <c r="B7" s="15">
        <v>902159.62</v>
      </c>
      <c r="C7" s="15">
        <v>267446.15999999997</v>
      </c>
      <c r="D7" s="15">
        <f t="shared" si="0"/>
        <v>1169605.78</v>
      </c>
      <c r="E7" s="15">
        <v>945161.17</v>
      </c>
      <c r="F7" s="15">
        <v>945161.17</v>
      </c>
      <c r="G7" s="15">
        <f t="shared" si="1"/>
        <v>224444.61</v>
      </c>
      <c r="H7" s="16">
        <v>1200</v>
      </c>
    </row>
    <row r="8" spans="1:8" x14ac:dyDescent="0.2">
      <c r="A8" s="14" t="s">
        <v>14</v>
      </c>
      <c r="B8" s="15">
        <v>6330704.4699999997</v>
      </c>
      <c r="C8" s="15">
        <v>301541.21000000002</v>
      </c>
      <c r="D8" s="15">
        <f t="shared" si="0"/>
        <v>6632245.6799999997</v>
      </c>
      <c r="E8" s="15">
        <v>3386751.08</v>
      </c>
      <c r="F8" s="15">
        <v>3386751.08</v>
      </c>
      <c r="G8" s="15">
        <f t="shared" si="1"/>
        <v>3245494.5999999996</v>
      </c>
      <c r="H8" s="16">
        <v>1300</v>
      </c>
    </row>
    <row r="9" spans="1:8" x14ac:dyDescent="0.2">
      <c r="A9" s="14" t="s">
        <v>15</v>
      </c>
      <c r="B9" s="15">
        <v>2328913.0099999998</v>
      </c>
      <c r="C9" s="15">
        <v>158343.84</v>
      </c>
      <c r="D9" s="15">
        <f t="shared" si="0"/>
        <v>2487256.8499999996</v>
      </c>
      <c r="E9" s="15">
        <v>1730292.47</v>
      </c>
      <c r="F9" s="15">
        <v>1730292.47</v>
      </c>
      <c r="G9" s="15">
        <f t="shared" si="1"/>
        <v>756964.37999999966</v>
      </c>
      <c r="H9" s="16">
        <v>1400</v>
      </c>
    </row>
    <row r="10" spans="1:8" x14ac:dyDescent="0.2">
      <c r="A10" s="14" t="s">
        <v>16</v>
      </c>
      <c r="B10" s="15">
        <v>8704651.4499999993</v>
      </c>
      <c r="C10" s="15">
        <v>557707.14</v>
      </c>
      <c r="D10" s="15">
        <f t="shared" si="0"/>
        <v>9262358.5899999999</v>
      </c>
      <c r="E10" s="15">
        <v>6378767.7199999997</v>
      </c>
      <c r="F10" s="15">
        <v>6378767.7199999997</v>
      </c>
      <c r="G10" s="15">
        <f t="shared" si="1"/>
        <v>2883590.87</v>
      </c>
      <c r="H10" s="16">
        <v>1500</v>
      </c>
    </row>
    <row r="11" spans="1:8" x14ac:dyDescent="0.2">
      <c r="A11" s="14" t="s">
        <v>17</v>
      </c>
      <c r="B11" s="15">
        <v>826232.24</v>
      </c>
      <c r="C11" s="15">
        <v>-826232.24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458408.93</v>
      </c>
      <c r="C12" s="15">
        <v>6268.73</v>
      </c>
      <c r="D12" s="15">
        <f t="shared" si="0"/>
        <v>464677.66</v>
      </c>
      <c r="E12" s="15">
        <v>330887.45</v>
      </c>
      <c r="F12" s="15">
        <v>330887.45</v>
      </c>
      <c r="G12" s="15">
        <f t="shared" si="1"/>
        <v>133790.20999999996</v>
      </c>
      <c r="H12" s="16">
        <v>1700</v>
      </c>
    </row>
    <row r="13" spans="1:8" ht="10.5" x14ac:dyDescent="0.25">
      <c r="A13" s="12" t="s">
        <v>19</v>
      </c>
      <c r="B13" s="17">
        <f>SUM(B14:B22)</f>
        <v>419263.6</v>
      </c>
      <c r="C13" s="17">
        <f>SUM(C14:C22)</f>
        <v>175267.61</v>
      </c>
      <c r="D13" s="17">
        <f t="shared" si="0"/>
        <v>594531.21</v>
      </c>
      <c r="E13" s="17">
        <f>SUM(E14:E22)</f>
        <v>251430.17</v>
      </c>
      <c r="F13" s="17">
        <f>SUM(F14:F22)</f>
        <v>251430.17</v>
      </c>
      <c r="G13" s="17">
        <f t="shared" si="1"/>
        <v>343101.03999999992</v>
      </c>
      <c r="H13" s="18">
        <v>0</v>
      </c>
    </row>
    <row r="14" spans="1:8" x14ac:dyDescent="0.2">
      <c r="A14" s="14" t="s">
        <v>20</v>
      </c>
      <c r="B14" s="15">
        <v>113000</v>
      </c>
      <c r="C14" s="15">
        <v>87000</v>
      </c>
      <c r="D14" s="15">
        <f t="shared" si="0"/>
        <v>200000</v>
      </c>
      <c r="E14" s="15">
        <v>81273.460000000006</v>
      </c>
      <c r="F14" s="15">
        <v>81273.460000000006</v>
      </c>
      <c r="G14" s="15">
        <f t="shared" si="1"/>
        <v>118726.54</v>
      </c>
      <c r="H14" s="16">
        <v>2100</v>
      </c>
    </row>
    <row r="15" spans="1:8" x14ac:dyDescent="0.2">
      <c r="A15" s="14" t="s">
        <v>21</v>
      </c>
      <c r="B15" s="15">
        <v>6000</v>
      </c>
      <c r="C15" s="15">
        <v>0</v>
      </c>
      <c r="D15" s="15">
        <f t="shared" si="0"/>
        <v>6000</v>
      </c>
      <c r="E15" s="15">
        <v>5263.96</v>
      </c>
      <c r="F15" s="15">
        <v>5263.96</v>
      </c>
      <c r="G15" s="15">
        <f t="shared" si="1"/>
        <v>736.04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25000</v>
      </c>
      <c r="C17" s="15">
        <v>-11000</v>
      </c>
      <c r="D17" s="15">
        <f t="shared" si="0"/>
        <v>14000</v>
      </c>
      <c r="E17" s="15">
        <v>11827.64</v>
      </c>
      <c r="F17" s="15">
        <v>11827.64</v>
      </c>
      <c r="G17" s="15">
        <f t="shared" si="1"/>
        <v>2172.3600000000006</v>
      </c>
      <c r="H17" s="16">
        <v>2400</v>
      </c>
    </row>
    <row r="18" spans="1:8" x14ac:dyDescent="0.2">
      <c r="A18" s="14" t="s">
        <v>24</v>
      </c>
      <c r="B18" s="15">
        <v>24000</v>
      </c>
      <c r="C18" s="15">
        <v>-7000</v>
      </c>
      <c r="D18" s="15">
        <f t="shared" si="0"/>
        <v>17000</v>
      </c>
      <c r="E18" s="15">
        <v>10541.42</v>
      </c>
      <c r="F18" s="15">
        <v>10541.42</v>
      </c>
      <c r="G18" s="15">
        <f t="shared" si="1"/>
        <v>6458.58</v>
      </c>
      <c r="H18" s="16">
        <v>2500</v>
      </c>
    </row>
    <row r="19" spans="1:8" x14ac:dyDescent="0.2">
      <c r="A19" s="14" t="s">
        <v>25</v>
      </c>
      <c r="B19" s="15">
        <v>130263.6</v>
      </c>
      <c r="C19" s="15">
        <v>15000</v>
      </c>
      <c r="D19" s="15">
        <f t="shared" si="0"/>
        <v>145263.6</v>
      </c>
      <c r="E19" s="15">
        <v>102952.5</v>
      </c>
      <c r="F19" s="15">
        <v>102952.5</v>
      </c>
      <c r="G19" s="15">
        <f t="shared" si="1"/>
        <v>42311.100000000006</v>
      </c>
      <c r="H19" s="16">
        <v>2600</v>
      </c>
    </row>
    <row r="20" spans="1:8" x14ac:dyDescent="0.2">
      <c r="A20" s="14" t="s">
        <v>26</v>
      </c>
      <c r="B20" s="15">
        <v>55000</v>
      </c>
      <c r="C20" s="15">
        <v>133475</v>
      </c>
      <c r="D20" s="15">
        <f t="shared" si="0"/>
        <v>188475</v>
      </c>
      <c r="E20" s="15">
        <v>28475</v>
      </c>
      <c r="F20" s="15">
        <v>28475</v>
      </c>
      <c r="G20" s="15">
        <f t="shared" si="1"/>
        <v>160000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66000</v>
      </c>
      <c r="C22" s="15">
        <v>-42207.39</v>
      </c>
      <c r="D22" s="15">
        <f t="shared" si="0"/>
        <v>23792.61</v>
      </c>
      <c r="E22" s="15">
        <v>11096.19</v>
      </c>
      <c r="F22" s="15">
        <v>11096.19</v>
      </c>
      <c r="G22" s="15">
        <f t="shared" si="1"/>
        <v>12696.42</v>
      </c>
      <c r="H22" s="16">
        <v>2900</v>
      </c>
    </row>
    <row r="23" spans="1:8" ht="10.5" x14ac:dyDescent="0.25">
      <c r="A23" s="12" t="s">
        <v>29</v>
      </c>
      <c r="B23" s="17">
        <f>SUM(B24:B32)</f>
        <v>5231599.01</v>
      </c>
      <c r="C23" s="17">
        <f>SUM(C24:C32)</f>
        <v>1234190.9899999998</v>
      </c>
      <c r="D23" s="17">
        <f t="shared" si="0"/>
        <v>6465790</v>
      </c>
      <c r="E23" s="17">
        <f>SUM(E24:E32)</f>
        <v>3808436.7</v>
      </c>
      <c r="F23" s="17">
        <f>SUM(F24:F32)</f>
        <v>3808436.7</v>
      </c>
      <c r="G23" s="17">
        <f t="shared" si="1"/>
        <v>2657353.2999999998</v>
      </c>
      <c r="H23" s="18">
        <v>0</v>
      </c>
    </row>
    <row r="24" spans="1:8" x14ac:dyDescent="0.2">
      <c r="A24" s="14" t="s">
        <v>30</v>
      </c>
      <c r="B24" s="15">
        <v>550897.07999999996</v>
      </c>
      <c r="C24" s="15">
        <v>18504</v>
      </c>
      <c r="D24" s="15">
        <f t="shared" si="0"/>
        <v>569401.07999999996</v>
      </c>
      <c r="E24" s="15">
        <v>402952.36</v>
      </c>
      <c r="F24" s="15">
        <v>402952.36</v>
      </c>
      <c r="G24" s="15">
        <f t="shared" si="1"/>
        <v>166448.71999999997</v>
      </c>
      <c r="H24" s="16">
        <v>3100</v>
      </c>
    </row>
    <row r="25" spans="1:8" x14ac:dyDescent="0.2">
      <c r="A25" s="14" t="s">
        <v>31</v>
      </c>
      <c r="B25" s="15">
        <v>319337.71999999997</v>
      </c>
      <c r="C25" s="15">
        <v>16444.810000000001</v>
      </c>
      <c r="D25" s="15">
        <f t="shared" si="0"/>
        <v>335782.52999999997</v>
      </c>
      <c r="E25" s="15">
        <v>89200.05</v>
      </c>
      <c r="F25" s="15">
        <v>89200.05</v>
      </c>
      <c r="G25" s="15">
        <f t="shared" si="1"/>
        <v>246582.47999999998</v>
      </c>
      <c r="H25" s="16">
        <v>3200</v>
      </c>
    </row>
    <row r="26" spans="1:8" x14ac:dyDescent="0.2">
      <c r="A26" s="14" t="s">
        <v>32</v>
      </c>
      <c r="B26" s="15">
        <v>735400</v>
      </c>
      <c r="C26" s="15">
        <v>95407.66</v>
      </c>
      <c r="D26" s="15">
        <f t="shared" si="0"/>
        <v>830807.66</v>
      </c>
      <c r="E26" s="15">
        <v>553427.78</v>
      </c>
      <c r="F26" s="15">
        <v>553427.78</v>
      </c>
      <c r="G26" s="15">
        <f t="shared" si="1"/>
        <v>277379.88</v>
      </c>
      <c r="H26" s="16">
        <v>3300</v>
      </c>
    </row>
    <row r="27" spans="1:8" x14ac:dyDescent="0.2">
      <c r="A27" s="14" t="s">
        <v>33</v>
      </c>
      <c r="B27" s="15">
        <v>190676.77</v>
      </c>
      <c r="C27" s="15">
        <v>0</v>
      </c>
      <c r="D27" s="15">
        <f t="shared" si="0"/>
        <v>190676.77</v>
      </c>
      <c r="E27" s="15">
        <v>25666.34</v>
      </c>
      <c r="F27" s="15">
        <v>25666.34</v>
      </c>
      <c r="G27" s="15">
        <f t="shared" si="1"/>
        <v>165010.43</v>
      </c>
      <c r="H27" s="16">
        <v>3400</v>
      </c>
    </row>
    <row r="28" spans="1:8" x14ac:dyDescent="0.2">
      <c r="A28" s="14" t="s">
        <v>34</v>
      </c>
      <c r="B28" s="15">
        <v>2237090.6800000002</v>
      </c>
      <c r="C28" s="15">
        <v>1042845</v>
      </c>
      <c r="D28" s="15">
        <f t="shared" si="0"/>
        <v>3279935.68</v>
      </c>
      <c r="E28" s="15">
        <v>1976332.28</v>
      </c>
      <c r="F28" s="15">
        <v>1976332.28</v>
      </c>
      <c r="G28" s="15">
        <f t="shared" si="1"/>
        <v>1303603.4000000001</v>
      </c>
      <c r="H28" s="16">
        <v>3500</v>
      </c>
    </row>
    <row r="29" spans="1:8" x14ac:dyDescent="0.2">
      <c r="A29" s="14" t="s">
        <v>35</v>
      </c>
      <c r="B29" s="15">
        <v>135000</v>
      </c>
      <c r="C29" s="15">
        <v>0</v>
      </c>
      <c r="D29" s="15">
        <f t="shared" si="0"/>
        <v>135000</v>
      </c>
      <c r="E29" s="15">
        <v>99931</v>
      </c>
      <c r="F29" s="15">
        <v>99931</v>
      </c>
      <c r="G29" s="15">
        <f t="shared" si="1"/>
        <v>35069</v>
      </c>
      <c r="H29" s="16">
        <v>3600</v>
      </c>
    </row>
    <row r="30" spans="1:8" x14ac:dyDescent="0.2">
      <c r="A30" s="14" t="s">
        <v>36</v>
      </c>
      <c r="B30" s="15">
        <v>26000</v>
      </c>
      <c r="C30" s="15">
        <v>14437.99</v>
      </c>
      <c r="D30" s="15">
        <f t="shared" si="0"/>
        <v>40437.99</v>
      </c>
      <c r="E30" s="15">
        <v>22572</v>
      </c>
      <c r="F30" s="15">
        <v>22572</v>
      </c>
      <c r="G30" s="15">
        <f t="shared" si="1"/>
        <v>17865.989999999998</v>
      </c>
      <c r="H30" s="16">
        <v>3700</v>
      </c>
    </row>
    <row r="31" spans="1:8" x14ac:dyDescent="0.2">
      <c r="A31" s="14" t="s">
        <v>37</v>
      </c>
      <c r="B31" s="15">
        <v>315259.8</v>
      </c>
      <c r="C31" s="15">
        <v>19949.88</v>
      </c>
      <c r="D31" s="15">
        <f t="shared" si="0"/>
        <v>335209.68</v>
      </c>
      <c r="E31" s="15">
        <v>177879.12</v>
      </c>
      <c r="F31" s="15">
        <v>177879.12</v>
      </c>
      <c r="G31" s="15">
        <f t="shared" si="1"/>
        <v>157330.56</v>
      </c>
      <c r="H31" s="16">
        <v>3800</v>
      </c>
    </row>
    <row r="32" spans="1:8" x14ac:dyDescent="0.2">
      <c r="A32" s="14" t="s">
        <v>38</v>
      </c>
      <c r="B32" s="15">
        <v>721936.96</v>
      </c>
      <c r="C32" s="15">
        <v>26601.65</v>
      </c>
      <c r="D32" s="15">
        <f t="shared" si="0"/>
        <v>748538.61</v>
      </c>
      <c r="E32" s="15">
        <v>460475.77</v>
      </c>
      <c r="F32" s="15">
        <v>460475.77</v>
      </c>
      <c r="G32" s="15">
        <f t="shared" si="1"/>
        <v>288062.83999999997</v>
      </c>
      <c r="H32" s="16">
        <v>3900</v>
      </c>
    </row>
    <row r="33" spans="1:8" ht="10.5" x14ac:dyDescent="0.25">
      <c r="A33" s="12" t="s">
        <v>39</v>
      </c>
      <c r="B33" s="17">
        <f>SUM(B34:B42)</f>
        <v>20000</v>
      </c>
      <c r="C33" s="17">
        <f>SUM(C34:C42)</f>
        <v>0</v>
      </c>
      <c r="D33" s="17">
        <f t="shared" si="0"/>
        <v>20000</v>
      </c>
      <c r="E33" s="17">
        <f>SUM(E34:E42)</f>
        <v>3868.09</v>
      </c>
      <c r="F33" s="17">
        <f>SUM(F34:F42)</f>
        <v>3868.09</v>
      </c>
      <c r="G33" s="17">
        <f t="shared" si="1"/>
        <v>16131.91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20000</v>
      </c>
      <c r="C37" s="15">
        <v>0</v>
      </c>
      <c r="D37" s="15">
        <f t="shared" si="0"/>
        <v>20000</v>
      </c>
      <c r="E37" s="15">
        <v>3868.09</v>
      </c>
      <c r="F37" s="15">
        <v>3868.09</v>
      </c>
      <c r="G37" s="15">
        <f t="shared" si="1"/>
        <v>16131.91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ht="10.5" x14ac:dyDescent="0.25">
      <c r="A43" s="12" t="s">
        <v>49</v>
      </c>
      <c r="B43" s="17">
        <f>SUM(B44:B52)</f>
        <v>0</v>
      </c>
      <c r="C43" s="17">
        <f>SUM(C44:C52)</f>
        <v>1816551.08</v>
      </c>
      <c r="D43" s="17">
        <f t="shared" si="0"/>
        <v>1816551.08</v>
      </c>
      <c r="E43" s="17">
        <f>SUM(E44:E52)</f>
        <v>86551.08</v>
      </c>
      <c r="F43" s="17">
        <f>SUM(F44:F52)</f>
        <v>86551.08</v>
      </c>
      <c r="G43" s="17">
        <f t="shared" si="1"/>
        <v>1730000</v>
      </c>
      <c r="H43" s="18">
        <v>0</v>
      </c>
    </row>
    <row r="44" spans="1:8" x14ac:dyDescent="0.2">
      <c r="A44" s="19" t="s">
        <v>50</v>
      </c>
      <c r="B44" s="15">
        <v>0</v>
      </c>
      <c r="C44" s="15">
        <v>0</v>
      </c>
      <c r="D44" s="15">
        <f t="shared" si="0"/>
        <v>0</v>
      </c>
      <c r="E44" s="15">
        <v>0</v>
      </c>
      <c r="F44" s="15">
        <v>0</v>
      </c>
      <c r="G44" s="15">
        <f t="shared" si="1"/>
        <v>0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600000</v>
      </c>
      <c r="D45" s="15">
        <f t="shared" si="0"/>
        <v>600000</v>
      </c>
      <c r="E45" s="15">
        <v>0</v>
      </c>
      <c r="F45" s="15">
        <v>0</v>
      </c>
      <c r="G45" s="15">
        <f t="shared" si="1"/>
        <v>600000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301551.08</v>
      </c>
      <c r="D46" s="15">
        <f t="shared" si="0"/>
        <v>301551.08</v>
      </c>
      <c r="E46" s="15">
        <v>86551.08</v>
      </c>
      <c r="F46" s="15">
        <v>86551.08</v>
      </c>
      <c r="G46" s="15">
        <f t="shared" si="1"/>
        <v>215000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800000</v>
      </c>
      <c r="D47" s="15">
        <f t="shared" si="0"/>
        <v>800000</v>
      </c>
      <c r="E47" s="15">
        <v>0</v>
      </c>
      <c r="F47" s="15">
        <v>0</v>
      </c>
      <c r="G47" s="15">
        <f t="shared" si="1"/>
        <v>800000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115000</v>
      </c>
      <c r="D49" s="15">
        <f t="shared" si="0"/>
        <v>115000</v>
      </c>
      <c r="E49" s="15">
        <v>0</v>
      </c>
      <c r="F49" s="15">
        <v>0</v>
      </c>
      <c r="G49" s="15">
        <f t="shared" si="1"/>
        <v>115000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ht="10.5" x14ac:dyDescent="0.25">
      <c r="A53" s="12" t="s">
        <v>59</v>
      </c>
      <c r="B53" s="17">
        <f>SUM(B54:B56)</f>
        <v>0</v>
      </c>
      <c r="C53" s="17">
        <f>SUM(C54:C56)</f>
        <v>0</v>
      </c>
      <c r="D53" s="17">
        <f t="shared" si="0"/>
        <v>0</v>
      </c>
      <c r="E53" s="17">
        <f>SUM(E54:E56)</f>
        <v>0</v>
      </c>
      <c r="F53" s="17">
        <f>SUM(F54:F56)</f>
        <v>0</v>
      </c>
      <c r="G53" s="17">
        <f t="shared" si="1"/>
        <v>0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ht="10.5" x14ac:dyDescent="0.25">
      <c r="A57" s="12" t="s">
        <v>63</v>
      </c>
      <c r="B57" s="17">
        <f>SUM(B58:B64)</f>
        <v>1197553</v>
      </c>
      <c r="C57" s="17">
        <f>SUM(C58:C64)</f>
        <v>0</v>
      </c>
      <c r="D57" s="17">
        <f t="shared" si="0"/>
        <v>1197553</v>
      </c>
      <c r="E57" s="17">
        <f>SUM(E58:E64)</f>
        <v>0</v>
      </c>
      <c r="F57" s="17">
        <f>SUM(F58:F64)</f>
        <v>0</v>
      </c>
      <c r="G57" s="17">
        <f t="shared" si="1"/>
        <v>1197553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1197553</v>
      </c>
      <c r="C64" s="15">
        <v>0</v>
      </c>
      <c r="D64" s="15">
        <f t="shared" si="0"/>
        <v>1197553</v>
      </c>
      <c r="E64" s="15">
        <v>0</v>
      </c>
      <c r="F64" s="15">
        <v>0</v>
      </c>
      <c r="G64" s="15">
        <f t="shared" si="1"/>
        <v>1197553</v>
      </c>
      <c r="H64" s="16">
        <v>7900</v>
      </c>
    </row>
    <row r="65" spans="1:8" ht="10.5" x14ac:dyDescent="0.25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ht="10.5" x14ac:dyDescent="0.25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ht="10.5" x14ac:dyDescent="0.25">
      <c r="A77" s="22" t="s">
        <v>83</v>
      </c>
      <c r="B77" s="23">
        <f t="shared" ref="B77:G77" si="4">SUM(B5+B13+B23+B33+B43+B53+B57+B65+B69)</f>
        <v>32924347.299999997</v>
      </c>
      <c r="C77" s="23">
        <f t="shared" si="4"/>
        <v>3820892.84</v>
      </c>
      <c r="D77" s="23">
        <f t="shared" si="4"/>
        <v>36745240.139999993</v>
      </c>
      <c r="E77" s="23">
        <f t="shared" si="4"/>
        <v>21776639.98</v>
      </c>
      <c r="F77" s="23">
        <f t="shared" si="4"/>
        <v>21776639.98</v>
      </c>
      <c r="G77" s="23">
        <f t="shared" si="4"/>
        <v>14968600.159999993</v>
      </c>
      <c r="H77" s="24"/>
    </row>
    <row r="78" spans="1:8" x14ac:dyDescent="0.2">
      <c r="H78" s="24"/>
    </row>
    <row r="79" spans="1:8" x14ac:dyDescent="0.2">
      <c r="A79" s="4" t="s">
        <v>84</v>
      </c>
      <c r="H79" s="24"/>
    </row>
    <row r="80" spans="1:8" x14ac:dyDescent="0.2">
      <c r="H80" s="2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39370078740157483" right="0.39370078740157483" top="0.19685039370078741" bottom="0.19685039370078741" header="0.31496062992125984" footer="0.31496062992125984"/>
  <pageSetup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2023-10-30T00:39:24Z</dcterms:created>
  <dcterms:modified xsi:type="dcterms:W3CDTF">2023-10-30T00:40:04Z</dcterms:modified>
</cp:coreProperties>
</file>