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260E1B23-23ED-4707-B71B-B044371D93EB}" xr6:coauthVersionLast="47" xr6:coauthVersionMax="47" xr10:uidLastSave="{00000000-0000-0000-0000-000000000000}"/>
  <bookViews>
    <workbookView xWindow="-120" yWindow="-120" windowWidth="20730" windowHeight="110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E127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<sst xmlns="http://schemas.openxmlformats.org/spreadsheetml/2006/main" count="854" uniqueCount="598">
  <si>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</si>
  <si>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</si>
  <si>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</si>
  <si>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</si>
  <si>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</si>
  <si>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</si>
  <si>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</si>
  <si>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</si>
  <si>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</si>
  <si>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</si>
  <si>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</si>
  <si>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</si>
  <si>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</si>
  <si>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</si>
  <si>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</si>
  <si>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</si>
  <si>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</si>
  <si>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</si>
  <si>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</si>
  <si>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</si>
  <si>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</si>
  <si>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</si>
  <si>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</si>
  <si>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</si>
  <si>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</si>
  <si>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</si>
  <si>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</si>
  <si>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</si>
  <si>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</si>
  <si>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</si>
  <si>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</si>
  <si>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</si>
  <si>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</si>
  <si>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</si>
  <si>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</si>
  <si>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</si>
  <si>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</si>
  <si>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</si>
  <si>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</si>
  <si>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</si>
  <si>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</si>
  <si>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</si>
  <si>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</si>
  <si>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</si>
  <si>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</si>
  <si>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</si>
  <si>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</si>
  <si>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</si>
  <si>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</si>
  <si>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</si>
  <si>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</si>
  <si>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</si>
  <si>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</si>
  <si>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</si>
  <si>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</si>
  <si>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</si>
  <si>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</si>
  <si>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</si>
  <si>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</si>
  <si>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</si>
  <si>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</si>
  <si>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</si>
  <si>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</si>
  <si>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</si>
  <si>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</si>
  <si>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</si>
  <si>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</si>
  <si>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</si>
  <si>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</si>
  <si>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</si>
  <si>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</si>
  <si>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</si>
  <si>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</si>
  <si>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</si>
  <si>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</si>
  <si>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</si>
  <si>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</si>
  <si>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</si>
  <si>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</si>
  <si>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</si>
  <si>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</si>
  <si>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</si>
  <si>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</si>
  <si>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</si>
  <si>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</si>
  <si>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</si>
  <si>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</si>
  <si>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</si>
  <si>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</si>
  <si>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</si>
  <si>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</si>
  <si>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</si>
  <si>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</si>
  <si>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</si>
  <si>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</si>
  <si>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</si>
  <si>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</si>
  <si>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</si>
  <si>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</si>
  <si>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</si>
  <si>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</si>
  <si>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</si>
  <si>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</si>
  <si>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</si>
  <si>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</si>
  <si>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</si>
  <si>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</si>
  <si>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</si>
  <si>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</si>
  <si>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</si>
  <si>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</si>
  <si>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</si>
  <si>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</si>
  <si>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</si>
  <si>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</si>
  <si>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</si>
  <si>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</si>
  <si>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</si>
  <si>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</si>
  <si>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</si>
  <si>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</si>
  <si>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</si>
  <si>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</si>
  <si>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</si>
  <si>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</si>
  <si>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</si>
  <si>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</si>
  <si>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</si>
  <si>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</si>
  <si>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</si>
  <si>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</si>
  <si>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</si>
  <si>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</si>
  <si>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</si>
  <si>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</si>
  <si>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</si>
  <si>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</si>
  <si>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</si>
  <si>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</si>
  <si>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</si>
  <si>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</si>
  <si>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</si>
  <si>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</si>
  <si>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</si>
  <si>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</si>
  <si>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</si>
  <si>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</si>
  <si>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</si>
  <si>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</si>
  <si>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</si>
  <si>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</si>
  <si>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</si>
  <si>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</si>
  <si>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</si>
  <si>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</si>
  <si>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</si>
  <si>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</si>
  <si>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</si>
  <si>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</si>
  <si>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</si>
  <si>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</si>
  <si>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</si>
  <si>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</si>
  <si>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</si>
  <si>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</si>
  <si>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</si>
  <si>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</si>
  <si>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</si>
  <si>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</si>
  <si>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</si>
  <si>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</si>
  <si>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</si>
  <si>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</si>
  <si>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</si>
  <si>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</si>
  <si>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</si>
  <si>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</si>
  <si>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</si>
  <si>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</si>
  <si>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</si>
  <si>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</si>
  <si>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</si>
  <si>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</si>
  <si>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</si>
  <si>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</si>
  <si>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</si>
  <si>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</si>
  <si>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</si>
  <si>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</si>
  <si>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</si>
  <si>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</si>
  <si>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</si>
  <si>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</si>
  <si>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</si>
  <si>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</si>
  <si>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</si>
  <si>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</si>
  <si>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</si>
  <si>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</si>
  <si>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</si>
  <si>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</si>
  <si>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</si>
  <si>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</si>
  <si>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</si>
  <si>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</si>
  <si>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</si>
  <si>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</si>
  <si>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</si>
  <si>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</si>
  <si>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</si>
  <si>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</si>
  <si>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</si>
  <si>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</si>
  <si>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</si>
  <si>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</si>
  <si>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</si>
  <si>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</si>
  <si>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</si>
  <si>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</si>
  <si>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</si>
  <si>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</si>
  <si>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</si>
  <si>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</si>
  <si>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</si>
  <si>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</si>
  <si>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</si>
  <si>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</si>
  <si>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</si>
  <si>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</si>
  <si>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</si>
  <si>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</si>
  <si>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</si>
  <si>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</si>
  <si>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</si>
  <si>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</si>
  <si>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</si>
  <si>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</si>
  <si>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</si>
  <si>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</si>
  <si>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</si>
  <si>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</si>
  <si>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</si>
  <si>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</si>
  <si>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</si>
  <si>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</si>
  <si>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</si>
  <si>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</si>
  <si>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</si>
  <si>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</si>
  <si>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</si>
  <si>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</si>
  <si>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</si>
  <si>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</si>
  <si>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</si>
  <si>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</si>
  <si>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</si>
  <si>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</si>
  <si>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</si>
  <si>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</si>
  <si>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</si>
  <si>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</si>
  <si>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</si>
  <si>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</si>
  <si>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</si>
  <si>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</si>
  <si>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</si>
  <si>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</si>
  <si>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</si>
  <si>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</si>
  <si>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</si>
  <si>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</si>
  <si>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</si>
  <si>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</si>
  <si>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</si>
  <si>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</si>
  <si>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</si>
  <si>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</si>
  <si>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</si>
  <si>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</si>
  <si>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</si>
  <si>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</si>
  <si>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</si>
  <si>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</si>
  <si>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</si>
  <si>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</si>
  <si>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</si>
  <si>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</si>
  <si>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</si>
  <si>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</si>
  <si>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</si>
  <si>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</si>
  <si>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</si>
  <si>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</si>
  <si>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</si>
  <si>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</si>
  <si>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</si>
  <si>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</si>
  <si>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</si>
  <si>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</si>
  <si>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</si>
  <si>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</si>
  <si>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</si>
  <si>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</si>
  <si>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</si>
  <si>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</si>
  <si>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</si>
  <si>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</si>
  <si>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</si>
  <si>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</si>
  <si>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</si>
  <si>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</si>
  <si>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</si>
  <si>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</si>
  <si>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</si>
  <si>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</si>
  <si>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</si>
  <si>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</si>
  <si>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</si>
  <si>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</si>
  <si>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</si>
  <si>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</si>
  <si>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</si>
  <si>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</si>
  <si>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</si>
  <si>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</si>
  <si>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</si>
  <si>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</si>
  <si>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</si>
  <si>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</si>
  <si>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</si>
  <si>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</si>
  <si>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</si>
  <si>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</si>
  <si>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</si>
  <si>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</si>
  <si>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</si>
  <si>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</si>
  <si>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</si>
  <si>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</si>
  <si>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</si>
  <si>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</si>
  <si>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</si>
  <si>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</si>
  <si>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</si>
  <si>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</si>
  <si>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</si>
  <si>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</si>
  <si>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</si>
  <si>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</si>
  <si>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</si>
  <si>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</si>
  <si>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</si>
  <si>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</si>
  <si>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</si>
  <si>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</si>
  <si>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</si>
  <si>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</si>
  <si>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</si>
  <si>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</si>
  <si>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</si>
  <si>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</si>
  <si>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</si>
  <si>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</si>
  <si>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</si>
  <si>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</si>
  <si>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</si>
  <si>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</si>
  <si>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</si>
  <si>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</si>
  <si>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</si>
  <si>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</si>
  <si>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</si>
  <si>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</si>
  <si>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</si>
  <si>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</si>
  <si>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</si>
  <si>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</si>
  <si>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</si>
  <si>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</si>
  <si>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</si>
  <si>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</si>
  <si>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</si>
  <si>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</si>
  <si>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</si>
  <si>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</si>
  <si>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</si>
  <si>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</si>
  <si>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</si>
  <si>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</si>
  <si>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</si>
  <si>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</si>
  <si>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</si>
  <si>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</si>
  <si>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</si>
  <si>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</si>
  <si>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</si>
  <si>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</si>
  <si>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</si>
  <si>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</si>
  <si>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</si>
  <si>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</si>
  <si>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</si>
  <si>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</si>
  <si>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</si>
  <si>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</si>
  <si>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</si>
  <si>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</si>
  <si>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</si>
  <si>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</si>
  <si>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</si>
  <si>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</si>
  <si>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</si>
  <si>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</si>
  <si>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</si>
  <si>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</si>
  <si>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</si>
  <si>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</si>
  <si>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</si>
  <si>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</si>
  <si>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</si>
  <si>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</si>
  <si>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</si>
  <si>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</si>
  <si>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</si>
  <si>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</si>
  <si>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</si>
  <si>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</si>
  <si>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</si>
  <si>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</si>
  <si>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</si>
  <si>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</si>
  <si>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</si>
  <si>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</si>
  <si>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</si>
  <si>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</si>
  <si>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</si>
  <si>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</si>
  <si>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</si>
  <si>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</si>
  <si>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</si>
  <si>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</si>
  <si>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</si>
  <si>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</si>
  <si>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</si>
  <si>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</si>
  <si>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</si>
  <si>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</si>
  <si>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</si>
  <si>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</si>
  <si>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</si>
  <si>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</si>
  <si>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</si>
  <si>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</si>
  <si>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</si>
  <si>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</si>
  <si>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</si>
  <si>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</si>
  <si>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</si>
  <si>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</si>
  <si>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</si>
  <si>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</si>
  <si>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</si>
  <si>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</si>
  <si>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</si>
  <si>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</si>
  <si>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</si>
  <si>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</si>
  <si>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</si>
  <si>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</si>
  <si>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</si>
  <si>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</si>
  <si>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</si>
  <si>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</si>
  <si>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</si>
  <si>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</si>
  <si>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</si>
  <si>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</si>
  <si>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</si>
  <si>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</si>
  <si>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</si>
  <si>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</si>
  <si>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</si>
  <si>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</si>
  <si>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</si>
  <si>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</si>
  <si>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</si>
  <si>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</si>
  <si>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</si>
  <si>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</si>
  <si>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</si>
  <si>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</si>
  <si>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</si>
  <si>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</si>
  <si>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</si>
  <si>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</si>
  <si>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</si>
  <si>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</si>
  <si>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</si>
  <si>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</si>
  <si>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</si>
  <si>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</si>
  <si>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</si>
  <si>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</si>
  <si>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</si>
  <si>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</si>
  <si>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</si>
  <si>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</si>
  <si>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</si>
  <si>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</si>
  <si>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</si>
  <si>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</si>
  <si>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</si>
  <si>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</si>
  <si>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</si>
  <si>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</si>
  <si>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</si>
  <si>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</si>
  <si>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</si>
  <si>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</si>
  <si>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</si>
  <si>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</si>
  <si>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</si>
  <si>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</si>
  <si>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</si>
  <si>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</si>
  <si>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</si>
  <si>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</si>
  <si>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</si>
  <si>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</si>
  <si>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</si>
  <si>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</si>
  <si>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</si>
  <si>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</si>
  <si>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</si>
  <si>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</si>
  <si>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</si>
  <si>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</si>
  <si>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</si>
  <si>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</si>
  <si>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</si>
  <si>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</si>
  <si>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</si>
  <si>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</si>
  <si>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</si>
  <si>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</si>
  <si>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</si>
  <si>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</si>
  <si>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</si>
  <si>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</si>
  <si>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</si>
  <si>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</si>
  <si>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</si>
  <si>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</si>
  <si>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</si>
  <si>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</si>
  <si>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</si>
  <si>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</si>
  <si>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</si>
  <si>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</si>
  <si>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</si>
  <si>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</si>
  <si>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</si>
  <si>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</si>
  <si>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</si>
  <si>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</si>
  <si>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</si>
  <si>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</si>
  <si>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</si>
  <si>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</si>
  <si>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</si>
  <si>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</si>
  <si>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</si>
  <si>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</si>
  <si>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</si>
  <si>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</si>
  <si>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</si>
  <si>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</si>
  <si>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</si>
  <si>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</si>
  <si>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</si>
  <si>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</si>
  <si>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</si>
  <si>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</si>
  <si>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</si>
  <si>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</si>
  <si>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</si>
  <si>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</si>
  <si>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</si>
  <si>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</si>
  <si>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</si>
  <si>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</si>
  <si>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</si>
  <si>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</si>
  <si>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</si>
  <si>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</si>
  <si>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</si>
  <si>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ESCUELA PREPARATORIA  REGIONAL DEL RINCON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</si>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</sst>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170"/>
  <sheetViews>
    <sheetView tabSelected="1" zoomScaleNormal="100" zoomScaleSheetLayoutView="100" workbookViewId="0">
      <pane ySplit="5" topLeftCell="A45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72" spans="3:5" x14ac:dyDescent="0.2">
      <c r="E72" s="1">
        <v>0</v>
      </c>
    </row>
    <row r="77" spans="3:5" x14ac:dyDescent="0.2">
      <c r="C77" s="1">
        <v>0</v>
      </c>
      <c r="D77" s="1">
        <v>0</v>
      </c>
      <c r="E77" s="1">
        <v>0</v>
      </c>
    </row>
    <row r="78" spans="3:5" x14ac:dyDescent="0.2">
      <c r="C78" s="1">
        <v>5343.72</v>
      </c>
      <c r="D78" s="1">
        <v>0</v>
      </c>
      <c r="E78" s="1">
        <v>5343.72</v>
      </c>
    </row>
    <row r="79" spans="3:5" x14ac:dyDescent="0.2">
      <c r="C79" s="1">
        <v>0</v>
      </c>
      <c r="D79" s="1">
        <v>0</v>
      </c>
      <c r="E79" s="1">
        <v>0</v>
      </c>
    </row>
    <row r="80" spans="3:5" x14ac:dyDescent="0.2">
      <c r="C80" s="1">
        <v>0</v>
      </c>
      <c r="D80" s="1">
        <v>0</v>
      </c>
      <c r="E80" s="1">
        <v>0</v>
      </c>
    </row>
    <row r="81" spans="3:5" x14ac:dyDescent="0.2">
      <c r="C81" s="1">
        <v>0</v>
      </c>
      <c r="D81" s="1">
        <v>0</v>
      </c>
      <c r="E81" s="1">
        <v>0</v>
      </c>
    </row>
    <row r="83" spans="3:5" x14ac:dyDescent="0.2">
      <c r="C83" s="1">
        <v>0</v>
      </c>
    </row>
    <row r="84" spans="3:5" x14ac:dyDescent="0.2">
      <c r="C84" s="1">
        <v>0</v>
      </c>
    </row>
    <row r="85" spans="3:5" x14ac:dyDescent="0.2">
      <c r="C85" s="1">
        <v>0</v>
      </c>
    </row>
    <row r="86" spans="3:5" x14ac:dyDescent="0.2">
      <c r="C86" s="1">
        <v>0</v>
      </c>
    </row>
    <row r="87" spans="3:5" x14ac:dyDescent="0.2">
      <c r="C87" s="1">
        <v>0</v>
      </c>
    </row>
    <row r="88" spans="3:5" x14ac:dyDescent="0.2">
      <c r="C88" s="1">
        <v>0</v>
      </c>
    </row>
    <row r="93" spans="3:5" x14ac:dyDescent="0.2">
      <c r="C93" s="1">
        <v>0</v>
      </c>
    </row>
    <row r="94" spans="3:5" x14ac:dyDescent="0.2">
      <c r="C94" s="1">
        <v>0</v>
      </c>
    </row>
    <row r="99" spans="3:3" x14ac:dyDescent="0.2">
      <c r="C99" s="1">
        <v>0</v>
      </c>
    </row>
    <row r="100" spans="3:3" x14ac:dyDescent="0.2">
      <c r="C100" s="1">
        <v>0</v>
      </c>
    </row>
    <row r="101" spans="3:3" x14ac:dyDescent="0.2">
      <c r="C101" s="1">
        <v>0</v>
      </c>
    </row>
    <row r="102" spans="3:3" x14ac:dyDescent="0.2">
      <c r="C102" s="1">
        <v>0</v>
      </c>
    </row>
    <row r="104" spans="3:3" x14ac:dyDescent="0.2">
      <c r="C104" s="1">
        <v>0</v>
      </c>
    </row>
    <row r="105" spans="3:3" x14ac:dyDescent="0.2">
      <c r="C105" s="1">
        <v>0</v>
      </c>
    </row>
    <row r="106" spans="3:3" x14ac:dyDescent="0.2">
      <c r="C106" s="1">
        <v>0</v>
      </c>
    </row>
    <row r="111" spans="3:3" x14ac:dyDescent="0.2">
      <c r="C111" s="1">
        <v>0</v>
      </c>
    </row>
    <row r="112" spans="3:3" x14ac:dyDescent="0.2">
      <c r="C112" s="1">
        <v>0</v>
      </c>
    </row>
    <row r="113" spans="3:3" x14ac:dyDescent="0.2">
      <c r="C113" s="1">
        <v>0</v>
      </c>
    </row>
    <row r="114" spans="3:3" x14ac:dyDescent="0.2">
      <c r="C114" s="1">
        <v>0</v>
      </c>
    </row>
    <row r="115" spans="3:3" x14ac:dyDescent="0.2">
      <c r="C115" s="1">
        <v>0</v>
      </c>
    </row>
    <row r="116" spans="3:3" x14ac:dyDescent="0.2">
      <c r="C116" s="1">
        <v>0</v>
      </c>
    </row>
    <row r="117" spans="3:3" x14ac:dyDescent="0.2">
      <c r="C117" s="1">
        <v>469862.21</v>
      </c>
    </row>
    <row r="118" spans="3:3" x14ac:dyDescent="0.2">
      <c r="C118" s="1">
        <v>0</v>
      </c>
    </row>
    <row r="119" spans="3:3" x14ac:dyDescent="0.2">
      <c r="C119" s="1">
        <v>0</v>
      </c>
    </row>
    <row r="121" spans="3:3" x14ac:dyDescent="0.2">
      <c r="C121" s="1">
        <v>0</v>
      </c>
    </row>
    <row r="122" spans="3:3" x14ac:dyDescent="0.2">
      <c r="C122" s="1">
        <v>0</v>
      </c>
    </row>
    <row r="123" spans="3:3" x14ac:dyDescent="0.2">
      <c r="C123" s="1">
        <v>0</v>
      </c>
    </row>
    <row r="128" spans="3:3" x14ac:dyDescent="0.2">
      <c r="C128" s="1">
        <v>48000</v>
      </c>
    </row>
    <row r="129" spans="3:3" x14ac:dyDescent="0.2">
      <c r="C129" s="1">
        <v>0</v>
      </c>
    </row>
    <row r="130" spans="3:3" x14ac:dyDescent="0.2">
      <c r="C130" s="1">
        <v>0</v>
      </c>
    </row>
    <row r="131" spans="3:3" x14ac:dyDescent="0.2">
      <c r="C131" s="1">
        <v>0</v>
      </c>
    </row>
    <row r="132" spans="3:3" x14ac:dyDescent="0.2">
      <c r="C132" s="1">
        <v>0</v>
      </c>
    </row>
    <row r="133" spans="3:3" x14ac:dyDescent="0.2">
      <c r="C133" s="1">
        <v>0</v>
      </c>
    </row>
    <row r="135" spans="3:3" x14ac:dyDescent="0.2">
      <c r="C135" s="1">
        <v>0</v>
      </c>
    </row>
    <row r="136" spans="3:3" x14ac:dyDescent="0.2">
      <c r="C136" s="1">
        <v>0</v>
      </c>
    </row>
    <row r="137" spans="3:3" x14ac:dyDescent="0.2">
      <c r="C137" s="1">
        <v>0</v>
      </c>
    </row>
    <row r="138" spans="3:3" x14ac:dyDescent="0.2">
      <c r="C138" s="1">
        <v>0</v>
      </c>
    </row>
    <row r="139" spans="3:3" x14ac:dyDescent="0.2">
      <c r="C139" s="1">
        <v>0</v>
      </c>
    </row>
    <row r="140" spans="3:3" x14ac:dyDescent="0.2">
      <c r="C140" s="1">
        <v>0</v>
      </c>
    </row>
    <row r="145" spans="3:3" x14ac:dyDescent="0.2">
      <c r="C145" s="1">
        <v>0</v>
      </c>
    </row>
    <row r="146" spans="3:3" x14ac:dyDescent="0.2">
      <c r="C146" s="1">
        <v>0</v>
      </c>
    </row>
    <row r="147" spans="3:3" x14ac:dyDescent="0.2">
      <c r="C147" s="1">
        <v>0</v>
      </c>
    </row>
    <row r="149" spans="3:3" x14ac:dyDescent="0.2">
      <c r="C149" s="1">
        <v>0</v>
      </c>
    </row>
    <row r="150" spans="3:3" x14ac:dyDescent="0.2">
      <c r="C150" s="1">
        <v>0</v>
      </c>
    </row>
    <row r="151" spans="3:3" x14ac:dyDescent="0.2">
      <c r="C151" s="1">
        <v>0</v>
      </c>
    </row>
    <row r="156" spans="3:3" x14ac:dyDescent="0.2">
      <c r="C156" s="1">
        <v>0</v>
      </c>
    </row>
    <row r="157" spans="3:3" x14ac:dyDescent="0.2">
      <c r="C157" s="1">
        <v>0</v>
      </c>
    </row>
    <row r="158" spans="3:3" x14ac:dyDescent="0.2">
      <c r="C158" s="1">
        <v>0</v>
      </c>
    </row>
    <row r="160" spans="3:3" x14ac:dyDescent="0.2">
      <c r="C160" s="1">
        <v>0</v>
      </c>
    </row>
    <row r="161" spans="3:3" x14ac:dyDescent="0.2">
      <c r="C161" s="1">
        <v>0</v>
      </c>
    </row>
    <row r="162" spans="3:3" x14ac:dyDescent="0.2">
      <c r="C162" s="1">
        <v>0</v>
      </c>
    </row>
    <row r="163" spans="3:3" x14ac:dyDescent="0.2">
      <c r="C163" s="1">
        <v>0</v>
      </c>
    </row>
    <row r="168" spans="3:3" x14ac:dyDescent="0.2">
      <c r="C168" s="1">
        <v>0</v>
      </c>
    </row>
    <row r="169" spans="3:3" x14ac:dyDescent="0.2">
      <c r="C169" s="1">
        <v>0</v>
      </c>
    </row>
    <row r="170" spans="3:3" x14ac:dyDescent="0.2">
      <c r="C170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8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30398547.360000003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4716429.58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4716429.58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4716429.58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25411994.300000001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25411994.300000001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25411994.300000001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270123.48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270123.48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270123.48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25632284.82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24923217.770000003</v>
      </c>
      <c r="D95" s="112">
        <f>C95/$C$94</f>
        <v>0.97233695493868977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19828535.59</v>
      </c>
      <c r="D96" s="112">
        <f t="shared" ref="D96:D159" si="0">C96/$C$94</f>
        <v>0.77357659409778667</v>
      </c>
      <c r="E96" s="41"/>
    </row>
    <row r="97" spans="1:5" x14ac:dyDescent="0.2">
      <c r="A97" s="43">
        <v>5111</v>
      </c>
      <c r="B97" s="41" t="s">
        <v>280</v>
      </c>
      <c r="C97" s="142">
        <v>5684324.6299999999</v>
      </c>
      <c r="D97" s="44">
        <f t="shared" si="0"/>
        <v>0.22176425823595386</v>
      </c>
      <c r="E97" s="41"/>
    </row>
    <row r="98" spans="1:5" x14ac:dyDescent="0.2">
      <c r="A98" s="43">
        <v>5112</v>
      </c>
      <c r="B98" s="41" t="s">
        <v>281</v>
      </c>
      <c r="C98" s="142">
        <v>1341222.44</v>
      </c>
      <c r="D98" s="44">
        <f t="shared" si="0"/>
        <v>5.2325512509656946E-2</v>
      </c>
      <c r="E98" s="41"/>
    </row>
    <row r="99" spans="1:5" x14ac:dyDescent="0.2">
      <c r="A99" s="43">
        <v>5113</v>
      </c>
      <c r="B99" s="41" t="s">
        <v>282</v>
      </c>
      <c r="C99" s="142">
        <v>3627973.96</v>
      </c>
      <c r="D99" s="44">
        <f t="shared" si="0"/>
        <v>0.14153923403539959</v>
      </c>
      <c r="E99" s="41"/>
    </row>
    <row r="100" spans="1:5" x14ac:dyDescent="0.2">
      <c r="A100" s="43">
        <v>5114</v>
      </c>
      <c r="B100" s="41" t="s">
        <v>283</v>
      </c>
      <c r="C100" s="142">
        <v>2014907.97</v>
      </c>
      <c r="D100" s="44">
        <f t="shared" si="0"/>
        <v>7.8608207740725314E-2</v>
      </c>
      <c r="E100" s="41"/>
    </row>
    <row r="101" spans="1:5" x14ac:dyDescent="0.2">
      <c r="A101" s="43">
        <v>5115</v>
      </c>
      <c r="B101" s="41" t="s">
        <v>284</v>
      </c>
      <c r="C101" s="142">
        <v>6798549.7800000003</v>
      </c>
      <c r="D101" s="44">
        <f t="shared" si="0"/>
        <v>0.26523385752546424</v>
      </c>
      <c r="E101" s="41"/>
    </row>
    <row r="102" spans="1:5" x14ac:dyDescent="0.2">
      <c r="A102" s="43">
        <v>5116</v>
      </c>
      <c r="B102" s="41" t="s">
        <v>285</v>
      </c>
      <c r="C102" s="142">
        <v>361556.81</v>
      </c>
      <c r="D102" s="44">
        <f t="shared" si="0"/>
        <v>1.4105524050586763E-2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458371.10000000003</v>
      </c>
      <c r="D103" s="112">
        <f t="shared" si="0"/>
        <v>1.7882568925043647E-2</v>
      </c>
      <c r="E103" s="41"/>
    </row>
    <row r="104" spans="1:5" x14ac:dyDescent="0.2">
      <c r="A104" s="43">
        <v>5121</v>
      </c>
      <c r="B104" s="41" t="s">
        <v>287</v>
      </c>
      <c r="C104" s="142">
        <v>189517.7</v>
      </c>
      <c r="D104" s="44">
        <f t="shared" si="0"/>
        <v>7.3937107569952481E-3</v>
      </c>
      <c r="E104" s="41"/>
    </row>
    <row r="105" spans="1:5" x14ac:dyDescent="0.2">
      <c r="A105" s="43">
        <v>5122</v>
      </c>
      <c r="B105" s="41" t="s">
        <v>288</v>
      </c>
      <c r="C105" s="142">
        <v>12072.04</v>
      </c>
      <c r="D105" s="44">
        <f t="shared" si="0"/>
        <v>4.7097010995214122E-4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27604.2</v>
      </c>
      <c r="D107" s="44">
        <f t="shared" si="0"/>
        <v>1.0769309171557496E-3</v>
      </c>
      <c r="E107" s="41"/>
    </row>
    <row r="108" spans="1:5" x14ac:dyDescent="0.2">
      <c r="A108" s="43">
        <v>5125</v>
      </c>
      <c r="B108" s="41" t="s">
        <v>291</v>
      </c>
      <c r="C108" s="142">
        <v>28375.46</v>
      </c>
      <c r="D108" s="44">
        <f t="shared" si="0"/>
        <v>1.1070203143911537E-3</v>
      </c>
      <c r="E108" s="41"/>
    </row>
    <row r="109" spans="1:5" x14ac:dyDescent="0.2">
      <c r="A109" s="43">
        <v>5126</v>
      </c>
      <c r="B109" s="41" t="s">
        <v>292</v>
      </c>
      <c r="C109" s="142">
        <v>101705.78</v>
      </c>
      <c r="D109" s="44">
        <f t="shared" si="0"/>
        <v>3.9678780379594734E-3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99095.92</v>
      </c>
      <c r="D112" s="44">
        <f t="shared" si="0"/>
        <v>3.8660587885898812E-3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4636311.08</v>
      </c>
      <c r="D113" s="112">
        <f t="shared" si="0"/>
        <v>0.18087779191585934</v>
      </c>
      <c r="E113" s="41"/>
    </row>
    <row r="114" spans="1:5" x14ac:dyDescent="0.2">
      <c r="A114" s="43">
        <v>5131</v>
      </c>
      <c r="B114" s="41" t="s">
        <v>297</v>
      </c>
      <c r="C114" s="142">
        <v>438964.52</v>
      </c>
      <c r="D114" s="44">
        <f t="shared" si="0"/>
        <v>1.7125454210679295E-2</v>
      </c>
      <c r="E114" s="41"/>
    </row>
    <row r="115" spans="1:5" x14ac:dyDescent="0.2">
      <c r="A115" s="43">
        <v>5132</v>
      </c>
      <c r="B115" s="41" t="s">
        <v>298</v>
      </c>
      <c r="C115" s="142">
        <v>276143.88</v>
      </c>
      <c r="D115" s="44">
        <f t="shared" si="0"/>
        <v>1.0773283846492464E-2</v>
      </c>
      <c r="E115" s="41"/>
    </row>
    <row r="116" spans="1:5" x14ac:dyDescent="0.2">
      <c r="A116" s="43">
        <v>5133</v>
      </c>
      <c r="B116" s="41" t="s">
        <v>299</v>
      </c>
      <c r="C116" s="142">
        <v>768502.61</v>
      </c>
      <c r="D116" s="44">
        <f t="shared" si="0"/>
        <v>2.998182235398553E-2</v>
      </c>
      <c r="E116" s="41"/>
    </row>
    <row r="117" spans="1:5" x14ac:dyDescent="0.2">
      <c r="A117" s="43">
        <v>5134</v>
      </c>
      <c r="B117" s="41" t="s">
        <v>300</v>
      </c>
      <c r="C117" s="142">
        <v>22778.32</v>
      </c>
      <c r="D117" s="44">
        <f t="shared" si="0"/>
        <v>8.8865741622170375E-4</v>
      </c>
      <c r="E117" s="41"/>
    </row>
    <row r="118" spans="1:5" x14ac:dyDescent="0.2">
      <c r="A118" s="43">
        <v>5135</v>
      </c>
      <c r="B118" s="41" t="s">
        <v>301</v>
      </c>
      <c r="C118" s="142">
        <v>2279787.96</v>
      </c>
      <c r="D118" s="44">
        <f t="shared" si="0"/>
        <v>8.8942050075113049E-2</v>
      </c>
      <c r="E118" s="41"/>
    </row>
    <row r="119" spans="1:5" x14ac:dyDescent="0.2">
      <c r="A119" s="43">
        <v>5136</v>
      </c>
      <c r="B119" s="41" t="s">
        <v>302</v>
      </c>
      <c r="C119" s="142">
        <v>35000</v>
      </c>
      <c r="D119" s="44">
        <f t="shared" si="0"/>
        <v>1.3654654762844508E-3</v>
      </c>
      <c r="E119" s="41"/>
    </row>
    <row r="120" spans="1:5" x14ac:dyDescent="0.2">
      <c r="A120" s="43">
        <v>5137</v>
      </c>
      <c r="B120" s="41" t="s">
        <v>303</v>
      </c>
      <c r="C120" s="142">
        <v>31523.55</v>
      </c>
      <c r="D120" s="44">
        <f t="shared" si="0"/>
        <v>1.2298376918550486E-3</v>
      </c>
      <c r="E120" s="41"/>
    </row>
    <row r="121" spans="1:5" x14ac:dyDescent="0.2">
      <c r="A121" s="43">
        <v>5138</v>
      </c>
      <c r="B121" s="41" t="s">
        <v>304</v>
      </c>
      <c r="C121" s="142">
        <v>176049.68</v>
      </c>
      <c r="D121" s="44">
        <f t="shared" si="0"/>
        <v>6.8682788614550039E-3</v>
      </c>
      <c r="E121" s="41"/>
    </row>
    <row r="122" spans="1:5" x14ac:dyDescent="0.2">
      <c r="A122" s="43">
        <v>5139</v>
      </c>
      <c r="B122" s="41" t="s">
        <v>305</v>
      </c>
      <c r="C122" s="142">
        <v>607560.56000000006</v>
      </c>
      <c r="D122" s="44">
        <f t="shared" si="0"/>
        <v>2.3702941983772794E-2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658135.06000000006</v>
      </c>
      <c r="D123" s="112">
        <f t="shared" si="0"/>
        <v>2.5676020090354162E-2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658135.06000000006</v>
      </c>
      <c r="D133" s="112">
        <f t="shared" si="0"/>
        <v>2.5676020090354162E-2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658135.06000000006</v>
      </c>
      <c r="D136" s="44">
        <f t="shared" si="0"/>
        <v>2.5676020090354162E-2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50931.99</v>
      </c>
      <c r="D181" s="112">
        <f t="shared" si="1"/>
        <v>1.9870249709561397E-3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50931.99</v>
      </c>
      <c r="D200" s="112">
        <f t="shared" si="1"/>
        <v>1.9870249709561397E-3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50924.5</v>
      </c>
      <c r="D203" s="44">
        <f t="shared" si="1"/>
        <v>1.9867327613442148E-3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7.49</v>
      </c>
      <c r="D209" s="44">
        <f t="shared" si="1"/>
        <v>2.9220961192487248E-7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75" zoomScale="85" zoomScaleNormal="85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59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72.709999999999994</v>
      </c>
      <c r="D20" s="144">
        <v>72.709999999999994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52737040.780000001</v>
      </c>
      <c r="D56" s="144">
        <f>SUM(D57:D63)</f>
        <v>0</v>
      </c>
      <c r="E56" s="144">
        <f>SUM(E57:E63)</f>
        <v>1786410.35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50390691.539999999</v>
      </c>
      <c r="D59" s="144">
        <v>0</v>
      </c>
      <c r="E59" s="144">
        <v>1786410.35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2346349.2400000002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14946823.9</v>
      </c>
      <c r="D64" s="144">
        <f t="shared" ref="D64:E64" si="0">SUM(D65:D72)</f>
        <v>0</v>
      </c>
      <c r="E64" s="144">
        <f t="shared" si="0"/>
        <v>11779565.76</v>
      </c>
    </row>
    <row r="65" spans="1:9" x14ac:dyDescent="0.2">
      <c r="A65" s="16">
        <v>1241</v>
      </c>
      <c r="B65" s="14" t="s">
        <v>158</v>
      </c>
      <c r="C65" s="144">
        <v>6510189.2999999998</v>
      </c>
      <c r="D65" s="144">
        <v>0</v>
      </c>
      <c r="E65" s="144">
        <v>5730474.9299999997</v>
      </c>
    </row>
    <row r="66" spans="1:9" x14ac:dyDescent="0.2">
      <c r="A66" s="16">
        <v>1242</v>
      </c>
      <c r="B66" s="14" t="s">
        <v>159</v>
      </c>
      <c r="C66" s="144">
        <v>1866758.66</v>
      </c>
      <c r="D66" s="144">
        <v>0</v>
      </c>
      <c r="E66" s="144">
        <v>974856.38</v>
      </c>
    </row>
    <row r="67" spans="1:9" x14ac:dyDescent="0.2">
      <c r="A67" s="16">
        <v>1243</v>
      </c>
      <c r="B67" s="14" t="s">
        <v>160</v>
      </c>
      <c r="C67" s="144">
        <v>3267456.36</v>
      </c>
      <c r="D67" s="144">
        <v>0</v>
      </c>
      <c r="E67" s="144">
        <v>2870729.61</v>
      </c>
    </row>
    <row r="68" spans="1:9" x14ac:dyDescent="0.2">
      <c r="A68" s="16">
        <v>1244</v>
      </c>
      <c r="B68" s="14" t="s">
        <v>161</v>
      </c>
      <c r="C68" s="144">
        <v>1792199.64</v>
      </c>
      <c r="D68" s="144">
        <v>0</v>
      </c>
      <c r="E68" s="144">
        <v>1136627.1499999999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1468671.95</v>
      </c>
      <c r="D70" s="144">
        <v>0</v>
      </c>
      <c r="E70" s="144">
        <v>1066877.69</v>
      </c>
    </row>
    <row r="71" spans="1:9" x14ac:dyDescent="0.2">
      <c r="A71" s="16">
        <v>1247</v>
      </c>
      <c r="B71" s="14" t="s">
        <v>164</v>
      </c>
      <c r="C71" s="144">
        <v>41547.99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f>SUM(C100:C102)</f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9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37683405.799999997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34393.19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4766262.54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13790736.189999999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11585971.07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11585971.07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51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15000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14245669.720000001</v>
      </c>
      <c r="D10" s="147">
        <v>13623141.67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14260669.720000001</v>
      </c>
      <c r="D16" s="148">
        <f>SUM(D9:D15)</f>
        <v>13623141.67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2264455.56</v>
      </c>
      <c r="D21" s="148">
        <f>SUM(D22:D28)</f>
        <v>81893.679999999993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2264455.56</v>
      </c>
      <c r="D27" s="147">
        <v>81893.679999999993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382200</v>
      </c>
      <c r="D29" s="148">
        <f>SUM(D30:D37)</f>
        <v>1514186.3800000001</v>
      </c>
    </row>
    <row r="30" spans="1:5" x14ac:dyDescent="0.2">
      <c r="A30" s="26">
        <v>1241</v>
      </c>
      <c r="B30" s="22" t="s">
        <v>158</v>
      </c>
      <c r="C30" s="147">
        <v>382200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587859.93000000005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158826.45000000001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767500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2646655.56</v>
      </c>
      <c r="D44" s="148">
        <f>D21+D29+D38</f>
        <v>1596080.06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4766262.54</v>
      </c>
      <c r="D48" s="148">
        <v>806244.81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50931.99</v>
      </c>
      <c r="D49" s="148">
        <f>D54+D66+D94+D97+D50</f>
        <v>1383745.2200000002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50931.99</v>
      </c>
      <c r="D66" s="148">
        <f>D67+D76+D79+D85</f>
        <v>743694.34000000008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661312.80000000005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196208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464201.8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903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50931.99</v>
      </c>
      <c r="D85" s="147">
        <f>SUM(D86:D93)</f>
        <v>82381.539999999994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50924.5</v>
      </c>
      <c r="D88" s="147">
        <v>82415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7.49</v>
      </c>
      <c r="D93" s="147">
        <v>-33.46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640050.88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33043.58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607007.30000000005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50924.5</v>
      </c>
      <c r="D106" s="151">
        <f>+D107+D129</f>
        <v>82417.509999999995</v>
      </c>
    </row>
    <row r="107" spans="1:4" x14ac:dyDescent="0.2">
      <c r="A107" s="96">
        <v>4300</v>
      </c>
      <c r="B107" s="100" t="s">
        <v>590</v>
      </c>
      <c r="C107" s="154">
        <f>C121+C108+C111+C117+C119</f>
        <v>50924.5</v>
      </c>
      <c r="D107" s="156">
        <f>D121+D108+D111+D117+D119</f>
        <v>82417.509999999995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50924.5</v>
      </c>
      <c r="D121" s="158">
        <f>SUM(D122:D128)</f>
        <v>82417.509999999995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50924.5</v>
      </c>
      <c r="D128" s="155">
        <v>82417.509999999995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4766270.03</v>
      </c>
      <c r="D139" s="148">
        <f>D48+D49-D103-D106</f>
        <v>2107572.5200000005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opLeftCell="A16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30347622.859999999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50924.5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50924.5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30398547.359999999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4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28228008.390000001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2646655.56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382200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2264455.56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50931.99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50931.99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25632284.82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55" zoomScaleNormal="100" workbookViewId="0">
      <selection activeCell="A60" sqref="A60:XFD7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41087528.140000001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-15669746.27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4929840.99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-30347622.859999999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-41087528.140000001</v>
      </c>
    </row>
    <row r="51" spans="1:3" x14ac:dyDescent="0.2">
      <c r="A51" s="22">
        <v>8220</v>
      </c>
      <c r="B51" s="103" t="s">
        <v>46</v>
      </c>
      <c r="C51" s="161">
        <v>12847409.76</v>
      </c>
    </row>
    <row r="52" spans="1:3" x14ac:dyDescent="0.2">
      <c r="A52" s="22">
        <v>8230</v>
      </c>
      <c r="B52" s="103" t="s">
        <v>594</v>
      </c>
      <c r="C52" s="161">
        <v>-4835736</v>
      </c>
    </row>
    <row r="53" spans="1:3" x14ac:dyDescent="0.2">
      <c r="A53" s="22">
        <v>8240</v>
      </c>
      <c r="B53" s="103" t="s">
        <v>45</v>
      </c>
      <c r="C53" s="161">
        <v>4847845.99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28228008.390000001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2019-02-13T21:19:08Z</cp:lastPrinted>
  <dcterms:created xsi:type="dcterms:W3CDTF">2012-12-11T20:36:24Z</dcterms:created>
  <dcterms:modified xsi:type="dcterms:W3CDTF">2025-10-24T16:44:37Z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