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MURRIETAG\Desktop\PÁGINA DIF 4TO TRIMESTRE\Información 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28" i="1" l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<sst xmlns="http://schemas.openxmlformats.org/spreadsheetml/2006/main" count="76" uniqueCount="76">
  <si>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</si>
  <si>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</si>
  <si>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</si>
  <si>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</si>
  <si>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</si>
  <si>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</si>
  <si>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</si>
  <si>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</si>
  <si>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</si>
  <si>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</si>
  <si>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</si>
  <si>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</si>
  <si>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</si>
  <si>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</si>
  <si>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</si>
  <si>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</si>
  <si>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</si>
  <si>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</si>
  <si>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</si>
  <si>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</si>
  <si>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</si>
  <si>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</si>
  <si>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</si>
  <si>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</si>
  <si>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</si>
  <si>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</si>
  <si>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</si>
  <si>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</si>
  <si>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</si>
  <si>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</si>
  <si>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</si>
  <si>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</si>
  <si>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</si>
  <si>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</si>
  <si>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</si>
  <si>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</si>
  <si>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</si>
  <si>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</si>
  <si>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</si>
  <si>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</si>
  <si>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</si>
  <si>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</si>
  <si>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</si>
  <si>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</si>
  <si>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</si>
  <si>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</si>
  <si>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</si>
  <si>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</si>
  <si>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</si>
  <si>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</si>
  <si>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</si>
  <si>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</si>
  <si>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</si>
  <si>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</si>
  <si>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</si>
  <si>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</si>
  <si>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</si>
  <si>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</si>
  <si>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</si>
  <si>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</si>
  <si>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</si>
  <si>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</si>
  <si>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</si>
  <si>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</si>
  <si>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</si>
  <si>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</si>
  <si>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</si>
  <si>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</si>
  <si>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</si>
  <si>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</si>
  <si>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</si>
  <si>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</si>
  <si>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</si>
  <si>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SISTEMA PARA EL DESARROLLO INTEGRAL DE LA FAMILIA DEL ESTADO DE GUANAJUATO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</si>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</sst>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  <numFmt numFmtId="170" formatCode="General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70" fontId="7" fillId="0" borderId="0"/>
    <xf numFmtId="169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6" fillId="0" borderId="11" xfId="10" applyNumberFormat="1" applyFont="1" applyBorder="1" applyAlignment="1" applyProtection="1">
      <alignment vertical="top"/>
      <protection locked="0"/>
    </xf>
  </cellXfs>
  <cellStyles count="22">
    <cellStyle name="=C:\WINNT\SYSTEM32\COMMAND.COM" xfId="3"/>
    <cellStyle name="Euro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11"/>
    <cellStyle name="Normal 2 3" xfId="21"/>
    <cellStyle name="Normal 2 4" xfId="20"/>
    <cellStyle name="Normal 3" xfId="12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2"/>
    <cellStyle name="Porcentual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D23" sqref="D23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25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25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25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25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30" x14ac:dyDescent="0.25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25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25">
      <c r="A15" s="8" t="s">
        <v>71</v>
      </c>
      <c r="B15" s="44">
        <v>203634579</v>
      </c>
      <c r="C15" s="46">
        <v>256878710.38999999</v>
      </c>
      <c r="D15" s="21">
        <f t="shared" si="0"/>
        <v>460513289.38999999</v>
      </c>
      <c r="E15" s="44">
        <v>205131827.19</v>
      </c>
      <c r="F15" s="44">
        <v>205131827.19</v>
      </c>
      <c r="G15" s="21">
        <f t="shared" si="1"/>
        <v>1497248.1899999976</v>
      </c>
      <c r="H15" s="1"/>
    </row>
    <row r="16" spans="1:8" x14ac:dyDescent="0.25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19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25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35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25">
      <c r="A34" s="8" t="s">
        <v>36</v>
      </c>
      <c r="B34" s="44">
        <v>283648542.10000002</v>
      </c>
      <c r="C34" s="44">
        <v>21282105.210000001</v>
      </c>
      <c r="D34" s="21">
        <f>B34+C34</f>
        <v>304930647.31</v>
      </c>
      <c r="E34" s="44">
        <v>304930647.31</v>
      </c>
      <c r="F34" s="44">
        <v>304930647.31</v>
      </c>
      <c r="G34" s="21">
        <f t="shared" si="1"/>
        <v>21282105.209999979</v>
      </c>
      <c r="H34" s="1"/>
    </row>
    <row r="35" spans="1:8" x14ac:dyDescent="0.25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38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25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42</v>
      </c>
      <c r="B41" s="22">
        <f>B9+B10+B11+B12+B13+B14+B15+B16+B28++B34+B35+B37</f>
        <v>487283121.10000002</v>
      </c>
      <c r="C41" s="22">
        <f t="shared" ref="C41:G41" si="7">C9+C10+C11+C12+C13+C14+C15+C16+C28++C34+C35+C37</f>
        <v>278160815.59999996</v>
      </c>
      <c r="D41" s="22">
        <f t="shared" si="7"/>
        <v>765443936.70000005</v>
      </c>
      <c r="E41" s="22">
        <f t="shared" si="7"/>
        <v>510062474.5</v>
      </c>
      <c r="F41" s="22">
        <f t="shared" si="7"/>
        <v>510062474.5</v>
      </c>
      <c r="G41" s="22">
        <f t="shared" si="7"/>
        <v>22779353.399999976</v>
      </c>
      <c r="H41" s="1"/>
    </row>
    <row r="42" spans="1:8" x14ac:dyDescent="0.25">
      <c r="A42" s="10" t="s">
        <v>43</v>
      </c>
      <c r="B42" s="23"/>
      <c r="C42" s="23"/>
      <c r="D42" s="23"/>
      <c r="E42" s="23"/>
      <c r="F42" s="23"/>
      <c r="G42" s="22">
        <f>IF((F41-B41)&lt;0,0,(F41-B41))</f>
        <v>22779353.399999976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45</v>
      </c>
      <c r="B45" s="21">
        <f>SUM(B46:B53)</f>
        <v>780140580</v>
      </c>
      <c r="C45" s="21">
        <f t="shared" ref="C45:F45" si="8">SUM(C46:C53)</f>
        <v>20309440.329999998</v>
      </c>
      <c r="D45" s="21">
        <f t="shared" si="8"/>
        <v>800450020.33000004</v>
      </c>
      <c r="E45" s="21">
        <f t="shared" si="8"/>
        <v>800450020.33000004</v>
      </c>
      <c r="F45" s="21">
        <f t="shared" si="8"/>
        <v>800450020.33000004</v>
      </c>
      <c r="G45" s="21">
        <f>F45-B45</f>
        <v>20309440.330000043</v>
      </c>
      <c r="H45" s="1"/>
    </row>
    <row r="46" spans="1:8" x14ac:dyDescent="0.25">
      <c r="A46" s="13" t="s">
        <v>46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25">
      <c r="A47" s="13" t="s">
        <v>47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25">
      <c r="A48" s="13" t="s">
        <v>48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30" x14ac:dyDescent="0.25">
      <c r="A49" s="13" t="s">
        <v>49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25">
      <c r="A50" s="13" t="s">
        <v>50</v>
      </c>
      <c r="B50" s="44">
        <v>780140580</v>
      </c>
      <c r="C50" s="44">
        <v>20309440.329999998</v>
      </c>
      <c r="D50" s="21">
        <f t="shared" si="9"/>
        <v>800450020.33000004</v>
      </c>
      <c r="E50" s="44">
        <v>800450020.33000004</v>
      </c>
      <c r="F50" s="44">
        <v>800450020.33000004</v>
      </c>
      <c r="G50" s="21">
        <f t="shared" ref="G50:G63" si="11">F50-B50</f>
        <v>20309440.330000043</v>
      </c>
    </row>
    <row r="51" spans="1:7" x14ac:dyDescent="0.25">
      <c r="A51" s="13" t="s">
        <v>51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30" x14ac:dyDescent="0.25">
      <c r="A52" s="6" t="s">
        <v>52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25">
      <c r="A53" s="12" t="s">
        <v>53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25">
      <c r="A54" s="8" t="s">
        <v>54</v>
      </c>
      <c r="B54" s="21">
        <f>SUM(B55:B58)</f>
        <v>0</v>
      </c>
      <c r="C54" s="21">
        <f t="shared" ref="C54:F54" si="12">SUM(C55:C58)</f>
        <v>1280115.56</v>
      </c>
      <c r="D54" s="21">
        <f t="shared" si="12"/>
        <v>1280115.56</v>
      </c>
      <c r="E54" s="21">
        <f t="shared" si="12"/>
        <v>1280115.56</v>
      </c>
      <c r="F54" s="21">
        <f t="shared" si="12"/>
        <v>1280115.56</v>
      </c>
      <c r="G54" s="21">
        <f t="shared" si="11"/>
        <v>1280115.56</v>
      </c>
    </row>
    <row r="55" spans="1:7" x14ac:dyDescent="0.25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58</v>
      </c>
      <c r="B58" s="44">
        <v>0</v>
      </c>
      <c r="C58" s="44">
        <v>1280115.56</v>
      </c>
      <c r="D58" s="21">
        <f t="shared" si="13"/>
        <v>1280115.56</v>
      </c>
      <c r="E58" s="44">
        <v>1280115.56</v>
      </c>
      <c r="F58" s="44">
        <v>1280115.56</v>
      </c>
      <c r="G58" s="21">
        <f t="shared" si="11"/>
        <v>1280115.56</v>
      </c>
    </row>
    <row r="59" spans="1:7" x14ac:dyDescent="0.25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63</v>
      </c>
      <c r="B65" s="22">
        <f>B45+B54+B59+B62+B63</f>
        <v>780140580</v>
      </c>
      <c r="C65" s="22">
        <f t="shared" ref="C65:F65" si="16">C45+C54+C59+C62+C63</f>
        <v>21589555.889999997</v>
      </c>
      <c r="D65" s="22">
        <f t="shared" si="16"/>
        <v>801730135.88999999</v>
      </c>
      <c r="E65" s="22">
        <f t="shared" si="16"/>
        <v>801730135.88999999</v>
      </c>
      <c r="F65" s="22">
        <f t="shared" si="16"/>
        <v>801730135.88999999</v>
      </c>
      <c r="G65" s="22">
        <f>F65-B65</f>
        <v>21589555.889999986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65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66</v>
      </c>
      <c r="B70" s="22">
        <f>B41+B65+B67</f>
        <v>1267423701.0999999</v>
      </c>
      <c r="C70" s="22">
        <f t="shared" ref="C70:G70" si="19">C41+C65+C67</f>
        <v>299750371.48999995</v>
      </c>
      <c r="D70" s="22">
        <f t="shared" si="19"/>
        <v>1567174072.5900002</v>
      </c>
      <c r="E70" s="22">
        <f t="shared" si="19"/>
        <v>1311792610.3899999</v>
      </c>
      <c r="F70" s="22">
        <f t="shared" si="19"/>
        <v>1311792610.3899999</v>
      </c>
      <c r="G70" s="22">
        <f t="shared" si="19"/>
        <v>44368909.289999962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67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45" t="s">
        <v>75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VMURRIETAG</cp:lastModifiedBy>
  <cp:lastPrinted>2018-12-04T17:58:02Z</cp:lastPrinted>
  <dcterms:created xsi:type="dcterms:W3CDTF">2018-11-21T17:49:47Z</dcterms:created>
  <dcterms:modified xsi:type="dcterms:W3CDTF">2025-01-29T21:42:25Z</dcterms:modified>
</cp:coreProperties>
</file>