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ÓN PRESUPUESTAL\"/>
    </mc:Choice>
  </mc:AlternateContent>
  <xr:revisionPtr revIDLastSave="0" documentId="8_{FF51A481-E9D2-459A-BFAA-D7FCDCF480AC}" xr6:coauthVersionLast="36" xr6:coauthVersionMax="36" xr10:uidLastSave="{00000000-0000-0000-0000-000000000000}"/>
  <bookViews>
    <workbookView xWindow="0" yWindow="0" windowWidth="10290" windowHeight="847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G26" i="4" l="1"/>
  <c r="D2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6" i="4" s="1"/>
  <c r="G19" i="4"/>
  <c r="D19" i="4"/>
  <c r="D29" i="4"/>
  <c r="G29" i="4"/>
  <c r="G38" i="4" l="1"/>
  <c r="G39" i="4" s="1"/>
  <c r="D38" i="4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<sst xmlns="http://schemas.openxmlformats.org/spreadsheetml/2006/main" count="86" uniqueCount="42">
  <si>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</si>
  <si>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</si>
  <si>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</si>
  <si>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</si>
  <si>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</si>
  <si>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</si>
  <si>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</si>
  <si>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</si>
  <si>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</si>
  <si>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</si>
  <si>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</si>
  <si>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</si>
  <si>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</si>
  <si>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</si>
  <si>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</si>
  <si>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</si>
  <si>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</si>
  <si>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</si>
  <si>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</si>
  <si>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</si>
  <si>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</si>
  <si>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</si>
  <si>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</si>
  <si>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</si>
  <si>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</si>
  <si>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</si>
  <si>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</si>
  <si>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</si>
  <si>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</si>
  <si>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</si>
  <si>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</si>
  <si>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</si>
  <si>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</si>
  <si>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</si>
  <si>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</si>
  <si>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</si>
  <si>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</si>
  <si>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</si>
  <si>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</si>
  <si>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</si>
  <si>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</si>
  <si>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SISTEMA PARA EL DESARROLLO INTEGRAL DE LA FAMILIA DEL ESTADO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</si>
</sst>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207297399</v>
      </c>
      <c r="C10" s="29">
        <v>283765947.97000003</v>
      </c>
      <c r="D10" s="29">
        <f t="shared" si="2"/>
        <v>491063346.97000003</v>
      </c>
      <c r="E10" s="29">
        <v>106402120.95</v>
      </c>
      <c r="F10" s="29">
        <v>106400449.11</v>
      </c>
      <c r="G10" s="29">
        <f t="shared" si="3"/>
        <v>-100896949.89</v>
      </c>
      <c r="H10" s="18" t="s">
        <v>26</v>
      </c>
    </row>
    <row r="11" spans="1:8" ht="22.5" x14ac:dyDescent="0.2">
      <c r="A11" s="37" t="s">
        <v>37</v>
      </c>
      <c r="B11" s="29">
        <v>792174638</v>
      </c>
      <c r="C11" s="29">
        <v>40023050.009999998</v>
      </c>
      <c r="D11" s="29">
        <f t="shared" si="2"/>
        <v>832197688.00999999</v>
      </c>
      <c r="E11" s="29">
        <v>414674939.80000001</v>
      </c>
      <c r="F11" s="29">
        <v>414674939.80000001</v>
      </c>
      <c r="G11" s="29">
        <f t="shared" si="3"/>
        <v>-377499698.19999999</v>
      </c>
      <c r="H11" s="18" t="s">
        <v>27</v>
      </c>
    </row>
    <row r="12" spans="1:8" ht="22.5" x14ac:dyDescent="0.2">
      <c r="A12" s="19" t="s">
        <v>15</v>
      </c>
      <c r="B12" s="29">
        <v>257208731.97</v>
      </c>
      <c r="C12" s="29">
        <v>10112832.52</v>
      </c>
      <c r="D12" s="29">
        <f t="shared" si="2"/>
        <v>267321564.49000001</v>
      </c>
      <c r="E12" s="29">
        <v>119204405.23</v>
      </c>
      <c r="F12" s="29">
        <v>119204405.23</v>
      </c>
      <c r="G12" s="29">
        <f t="shared" si="3"/>
        <v>-138004326.74000001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1256680768.97</v>
      </c>
      <c r="C15" s="31">
        <f t="shared" ref="C15:G15" si="6">SUM(C4:C13)</f>
        <v>333901830.5</v>
      </c>
      <c r="D15" s="31">
        <f t="shared" si="6"/>
        <v>1590582599.47</v>
      </c>
      <c r="E15" s="31">
        <f t="shared" si="6"/>
        <v>640281465.98000002</v>
      </c>
      <c r="F15" s="32">
        <f t="shared" si="6"/>
        <v>640279794.13999999</v>
      </c>
      <c r="G15" s="33">
        <f t="shared" si="6"/>
        <v>-616400974.82999992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>
        <f>IF(G15&gt;0,G15,0)</f>
        <v>0</v>
      </c>
      <c r="H16" s="18" t="s">
        <v>30</v>
      </c>
    </row>
    <row r="17" spans="1:8" ht="10.15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2.5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792174638</v>
      </c>
      <c r="C19" s="34">
        <f t="shared" si="7"/>
        <v>40023050.009999998</v>
      </c>
      <c r="D19" s="34">
        <f t="shared" si="7"/>
        <v>832197688.00999999</v>
      </c>
      <c r="E19" s="34">
        <f t="shared" si="7"/>
        <v>414674939.80000001</v>
      </c>
      <c r="F19" s="34">
        <f t="shared" si="7"/>
        <v>414674939.80000001</v>
      </c>
      <c r="G19" s="34">
        <f t="shared" si="7"/>
        <v>-377499698.19999999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29">
        <v>792174638</v>
      </c>
      <c r="C26" s="29">
        <v>40023050.009999998</v>
      </c>
      <c r="D26" s="29">
        <f t="shared" si="12"/>
        <v>832197688.00999999</v>
      </c>
      <c r="E26" s="29">
        <v>414674939.80000001</v>
      </c>
      <c r="F26" s="29">
        <v>414674939.80000001</v>
      </c>
      <c r="G26" s="29">
        <f t="shared" si="13"/>
        <v>-377499698.19999999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464506130.97000003</v>
      </c>
      <c r="C29" s="36">
        <f t="shared" si="14"/>
        <v>293878780.49000001</v>
      </c>
      <c r="D29" s="36">
        <f t="shared" si="14"/>
        <v>758384911.46000004</v>
      </c>
      <c r="E29" s="36">
        <f t="shared" si="14"/>
        <v>225606526.18000001</v>
      </c>
      <c r="F29" s="36">
        <f t="shared" si="14"/>
        <v>225604854.34</v>
      </c>
      <c r="G29" s="36">
        <f t="shared" si="14"/>
        <v>-238901276.63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207297399</v>
      </c>
      <c r="C32" s="35">
        <v>283765947.97000003</v>
      </c>
      <c r="D32" s="35">
        <f>B32+C32</f>
        <v>491063346.97000003</v>
      </c>
      <c r="E32" s="35">
        <v>106402120.95</v>
      </c>
      <c r="F32" s="35">
        <v>106400449.11</v>
      </c>
      <c r="G32" s="35">
        <f t="shared" si="15"/>
        <v>-100896949.89</v>
      </c>
      <c r="H32" s="18" t="s">
        <v>26</v>
      </c>
    </row>
    <row r="33" spans="1:8" ht="22.5" x14ac:dyDescent="0.2">
      <c r="A33" s="22" t="s">
        <v>15</v>
      </c>
      <c r="B33" s="35">
        <v>257208731.97</v>
      </c>
      <c r="C33" s="35">
        <v>10112832.52</v>
      </c>
      <c r="D33" s="35">
        <f>B33+C33</f>
        <v>267321564.49000001</v>
      </c>
      <c r="E33" s="35">
        <v>119204405.23</v>
      </c>
      <c r="F33" s="35">
        <v>119204405.23</v>
      </c>
      <c r="G33" s="35">
        <f t="shared" ref="G33" si="16">F33-B33</f>
        <v>-138004326.74000001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1256680768.97</v>
      </c>
      <c r="C38" s="31">
        <f t="shared" ref="C38:G38" si="18">SUM(C35+C29+C19)</f>
        <v>333901830.5</v>
      </c>
      <c r="D38" s="31">
        <f t="shared" si="18"/>
        <v>1590582599.47</v>
      </c>
      <c r="E38" s="31">
        <f t="shared" si="18"/>
        <v>640281465.98000002</v>
      </c>
      <c r="F38" s="31">
        <f t="shared" si="18"/>
        <v>640279794.13999999</v>
      </c>
      <c r="G38" s="33">
        <f t="shared" si="18"/>
        <v>-616400974.82999992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>
        <f>IF(G38&gt;0,G38,0)</f>
        <v>0</v>
      </c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jperezh</cp:lastModifiedBy>
  <cp:lastPrinted>2019-04-05T21:16:20Z</cp:lastPrinted>
  <dcterms:created xsi:type="dcterms:W3CDTF">2012-12-11T20:48:19Z</dcterms:created>
  <dcterms:modified xsi:type="dcterms:W3CDTF">2025-07-21T15:49:15Z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