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erezh\Documents\2025\Pagina DIF 4to trimestre\Informacion Presupuestaria\"/>
    </mc:Choice>
  </mc:AlternateContent>
  <xr:revisionPtr revIDLastSave="0" documentId="13_ncr:1_{52E211CB-2236-4B94-BE02-8E60BF0CD43F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EAI" sheetId="1" r:id="rId1"/>
  </sheets>
  <definedNames>
    <definedName name="_xlnm._FilterDatabase" localSheetId="0" hidden="1">EAI!$A$2:$M$6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9" i="1"/>
  <c r="I19" i="1"/>
  <c r="H19" i="1"/>
  <c r="G19" i="1"/>
  <c r="F19" i="1"/>
  <c r="J18" i="1"/>
  <c r="I18" i="1"/>
  <c r="H18" i="1"/>
  <c r="G18" i="1"/>
  <c r="F18" i="1"/>
  <c r="J17" i="1"/>
  <c r="I17" i="1"/>
  <c r="H17" i="1"/>
  <c r="G17" i="1"/>
  <c r="F17" i="1"/>
  <c r="J16" i="1"/>
  <c r="I16" i="1"/>
  <c r="H16" i="1"/>
  <c r="G16" i="1"/>
  <c r="F16" i="1"/>
  <c r="J15" i="1"/>
  <c r="I15" i="1"/>
  <c r="H15" i="1"/>
  <c r="G15" i="1"/>
  <c r="F15" i="1"/>
  <c r="J13" i="1" l="1"/>
  <c r="G13" i="1"/>
  <c r="F13" i="1"/>
  <c r="J12" i="1"/>
  <c r="G12" i="1"/>
  <c r="F12" i="1"/>
  <c r="J11" i="1"/>
  <c r="G11" i="1"/>
  <c r="F11" i="1"/>
  <c r="J10" i="1"/>
  <c r="G10" i="1"/>
  <c r="F10" i="1"/>
  <c r="J14" i="1"/>
  <c r="G14" i="1"/>
  <c r="F14" i="1"/>
  <c r="J8" i="1"/>
  <c r="J7" i="1"/>
  <c r="J6" i="1"/>
  <c r="J5" i="1"/>
  <c r="J9" i="1"/>
  <c r="J22" i="1"/>
  <c r="J21" i="1"/>
  <c r="J23" i="1"/>
  <c r="J4" i="1" l="1"/>
  <c r="I25" i="1"/>
  <c r="H4" i="1"/>
  <c r="H3" i="1" s="1"/>
  <c r="E4" i="1"/>
  <c r="E3" i="1" s="1"/>
  <c r="G4" i="1"/>
  <c r="G3" i="1" s="1"/>
  <c r="F25" i="1"/>
  <c r="K25" i="1"/>
  <c r="G25" i="1"/>
  <c r="E25" i="1"/>
  <c r="J25" i="1" l="1"/>
  <c r="F4" i="1"/>
  <c r="F3" i="1" s="1"/>
  <c r="J3" i="1"/>
  <c r="I4" i="1"/>
  <c r="I3" i="1" s="1"/>
  <c r="H25" i="1"/>
</calcChain>
</file>

<file path=xl/sharedStrings.xml><?xml version="1.0" encoding="utf-8"?>
<sst xmlns="http://schemas.openxmlformats.org/spreadsheetml/2006/main" count="32" uniqueCount="28">
  <si>
    <t>CONCEPTO</t>
  </si>
  <si>
    <t>CRI</t>
  </si>
  <si>
    <t>CE</t>
  </si>
  <si>
    <t>CFF</t>
  </si>
  <si>
    <t>ESTIMADO</t>
  </si>
  <si>
    <t>MODIFICADO</t>
  </si>
  <si>
    <t>DEVENGADO</t>
  </si>
  <si>
    <t>EXCEDENTES</t>
  </si>
  <si>
    <t>RECAUDADO</t>
  </si>
  <si>
    <t>DIFERENCIA</t>
  </si>
  <si>
    <t>AMPLIACIONES Y REDUCCIONES</t>
  </si>
  <si>
    <t>RECURSOS ESTATALES</t>
  </si>
  <si>
    <t>INGRESOS</t>
  </si>
  <si>
    <t>INGRESOS CORRIENTES</t>
  </si>
  <si>
    <t>VENTA DE BIENES Y SERVICIOS DE ENTIDADES DEL GOBIERNO GENERAL / INGRESOS DE EXPLOTACIÓN DE ENTIDADES</t>
  </si>
  <si>
    <t>DERECHOS ADMINISTRATIVOS</t>
  </si>
  <si>
    <t>ING. VTAS DE BIENES Y SERV.PRODUCIDOS</t>
  </si>
  <si>
    <t>TRANSFERENCIAS, ASIGNACIONES Y DONATIVOS CORRIENTES RECIBIDOS</t>
  </si>
  <si>
    <t>DEL SECTOR PÚBLICO</t>
  </si>
  <si>
    <t>DE LA FEDERACIÓN</t>
  </si>
  <si>
    <t>TRANSFERENCIAS INTERNAS Y ASIGNACIONES</t>
  </si>
  <si>
    <t>APORTACIONES</t>
  </si>
  <si>
    <t>INGRESOS DE CAPITAL</t>
  </si>
  <si>
    <t>TRANSFERENCIAS, ASIGNACIONES Y DONATIVOS DE CAPITAL RECIBIDAS</t>
  </si>
  <si>
    <t>CONVENIOS</t>
  </si>
  <si>
    <t>DE ENTIDADES FEDERATIVAS</t>
  </si>
  <si>
    <t>TRANS. INTERNAS Y ASIGN A SECTOR PUB.</t>
  </si>
  <si>
    <t>SISTEMA PARA EL DESARROLLO INTEGRAL DE LA FAMILIA DEL ESTADO DE GUANAJUATO
ESTADO ANALÍTICO DE INGRESOS
DEL 1 DE ENERO AL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</si>
</sst>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165" fontId="4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8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9" fontId="4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10" fillId="0" borderId="0" xfId="8" applyFont="1" applyFill="1" applyBorder="1" applyAlignment="1">
      <alignment vertical="top"/>
    </xf>
    <xf numFmtId="0" fontId="6" fillId="0" borderId="0" xfId="8" applyFont="1" applyFill="1" applyBorder="1" applyAlignment="1">
      <alignment horizontal="center" vertical="top"/>
    </xf>
    <xf numFmtId="0" fontId="6" fillId="0" borderId="0" xfId="8" applyFont="1" applyFill="1" applyBorder="1" applyAlignment="1">
      <alignment vertical="top"/>
    </xf>
    <xf numFmtId="4" fontId="6" fillId="0" borderId="0" xfId="8" applyNumberFormat="1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 wrapText="1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0" xfId="9" applyFont="1" applyBorder="1" applyAlignment="1" applyProtection="1">
      <alignment horizontal="center" vertical="top"/>
    </xf>
    <xf numFmtId="0" fontId="7" fillId="0" borderId="0" xfId="9" applyFont="1" applyBorder="1" applyAlignment="1" applyProtection="1">
      <alignment horizontal="center" vertical="top"/>
      <protection hidden="1"/>
    </xf>
    <xf numFmtId="0" fontId="10" fillId="0" borderId="0" xfId="8" applyFont="1" applyFill="1" applyBorder="1" applyAlignment="1" applyProtection="1">
      <alignment vertical="top"/>
      <protection locked="0"/>
    </xf>
    <xf numFmtId="4" fontId="6" fillId="0" borderId="1" xfId="8" applyNumberFormat="1" applyFont="1" applyFill="1" applyBorder="1" applyAlignment="1" applyProtection="1">
      <alignment vertical="top"/>
      <protection locked="0"/>
    </xf>
    <xf numFmtId="0" fontId="10" fillId="0" borderId="0" xfId="8" applyFont="1" applyFill="1" applyBorder="1" applyAlignment="1" applyProtection="1">
      <alignment vertical="top" wrapText="1"/>
    </xf>
    <xf numFmtId="0" fontId="7" fillId="2" borderId="2" xfId="8" applyFont="1" applyFill="1" applyBorder="1" applyAlignment="1">
      <alignment horizontal="center" vertical="center"/>
    </xf>
    <xf numFmtId="0" fontId="7" fillId="2" borderId="2" xfId="8" applyFont="1" applyFill="1" applyBorder="1" applyAlignment="1">
      <alignment horizontal="center" vertical="center" wrapText="1"/>
    </xf>
    <xf numFmtId="0" fontId="10" fillId="0" borderId="0" xfId="8" applyFont="1" applyFill="1" applyBorder="1" applyAlignment="1" applyProtection="1">
      <alignment horizontal="left" vertical="top"/>
      <protection locked="0"/>
    </xf>
    <xf numFmtId="0" fontId="10" fillId="0" borderId="0" xfId="8" applyFont="1" applyFill="1" applyBorder="1" applyAlignment="1" applyProtection="1">
      <alignment horizontal="justify" vertical="top" wrapTex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/>
      <protection locked="0"/>
    </xf>
    <xf numFmtId="4" fontId="6" fillId="0" borderId="0" xfId="18" applyNumberFormat="1" applyFont="1" applyFill="1" applyBorder="1" applyAlignment="1" applyProtection="1">
      <alignment vertical="top"/>
      <protection locked="0"/>
    </xf>
    <xf numFmtId="4" fontId="6" fillId="0" borderId="1" xfId="18" applyNumberFormat="1" applyFont="1" applyFill="1" applyBorder="1" applyAlignment="1" applyProtection="1">
      <alignment vertical="top"/>
      <protection locked="0"/>
    </xf>
    <xf numFmtId="4" fontId="6" fillId="0" borderId="6" xfId="24" applyNumberFormat="1" applyFont="1" applyFill="1" applyBorder="1" applyAlignment="1" applyProtection="1">
      <alignment vertical="top"/>
      <protection locked="0"/>
    </xf>
    <xf numFmtId="4" fontId="10" fillId="0" borderId="0" xfId="8" applyNumberFormat="1" applyFont="1" applyFill="1" applyBorder="1" applyAlignment="1" applyProtection="1">
      <alignment vertical="top"/>
      <protection locked="0"/>
    </xf>
    <xf numFmtId="4" fontId="6" fillId="0" borderId="6" xfId="32" applyNumberFormat="1" applyFont="1" applyFill="1" applyBorder="1" applyAlignment="1" applyProtection="1">
      <alignment vertical="top"/>
      <protection locked="0"/>
    </xf>
    <xf numFmtId="4" fontId="6" fillId="0" borderId="0" xfId="43" applyNumberFormat="1" applyFont="1" applyFill="1" applyBorder="1" applyAlignment="1" applyProtection="1">
      <alignment vertical="top"/>
      <protection locked="0"/>
    </xf>
    <xf numFmtId="4" fontId="6" fillId="0" borderId="6" xfId="43" applyNumberFormat="1" applyFont="1" applyFill="1" applyBorder="1" applyAlignment="1" applyProtection="1">
      <alignment vertical="top"/>
      <protection locked="0"/>
    </xf>
    <xf numFmtId="0" fontId="7" fillId="2" borderId="3" xfId="8" applyFont="1" applyFill="1" applyBorder="1" applyAlignment="1" applyProtection="1">
      <alignment horizontal="center" vertical="center" wrapText="1"/>
      <protection locked="0"/>
    </xf>
    <xf numFmtId="0" fontId="7" fillId="2" borderId="4" xfId="8" applyFont="1" applyFill="1" applyBorder="1" applyAlignment="1" applyProtection="1">
      <alignment horizontal="center" vertical="center" wrapText="1"/>
      <protection locked="0"/>
    </xf>
    <xf numFmtId="0" fontId="7" fillId="2" borderId="5" xfId="8" applyFont="1" applyFill="1" applyBorder="1" applyAlignment="1" applyProtection="1">
      <alignment horizontal="center" vertical="center" wrapText="1"/>
      <protection locked="0"/>
    </xf>
  </cellXfs>
  <cellStyles count="44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28" xr:uid="{00000000-0005-0000-0000-000004000000}"/>
    <cellStyle name="Millares 2 2 3" xfId="20" xr:uid="{00000000-0005-0000-0000-000005000000}"/>
    <cellStyle name="Millares 2 2 4" xfId="36" xr:uid="{BEBE34C9-3423-4D2B-A15C-0F5A63D7C70E}"/>
    <cellStyle name="Millares 2 3" xfId="5" xr:uid="{00000000-0005-0000-0000-000006000000}"/>
    <cellStyle name="Millares 2 3 2" xfId="29" xr:uid="{00000000-0005-0000-0000-000007000000}"/>
    <cellStyle name="Millares 2 3 3" xfId="21" xr:uid="{00000000-0005-0000-0000-000008000000}"/>
    <cellStyle name="Millares 2 3 4" xfId="37" xr:uid="{AF4FE2EB-C490-4962-B311-F1F145F64DBF}"/>
    <cellStyle name="Millares 2 4" xfId="27" xr:uid="{00000000-0005-0000-0000-000009000000}"/>
    <cellStyle name="Millares 2 5" xfId="19" xr:uid="{00000000-0005-0000-0000-00000A000000}"/>
    <cellStyle name="Millares 2 6" xfId="35" xr:uid="{FB933A67-8E86-42E7-8F6C-F4852DC9CB1C}"/>
    <cellStyle name="Millares 3" xfId="6" xr:uid="{00000000-0005-0000-0000-00000B000000}"/>
    <cellStyle name="Millares 3 2" xfId="30" xr:uid="{00000000-0005-0000-0000-00000C000000}"/>
    <cellStyle name="Millares 3 3" xfId="22" xr:uid="{00000000-0005-0000-0000-00000D000000}"/>
    <cellStyle name="Millares 3 4" xfId="38" xr:uid="{59B0A3FD-4581-42BB-B23B-E729F54E3A8E}"/>
    <cellStyle name="Moneda 2" xfId="7" xr:uid="{00000000-0005-0000-0000-00000E000000}"/>
    <cellStyle name="Moneda 2 2" xfId="31" xr:uid="{00000000-0005-0000-0000-00000F000000}"/>
    <cellStyle name="Moneda 2 3" xfId="23" xr:uid="{00000000-0005-0000-0000-000010000000}"/>
    <cellStyle name="Moneda 2 4" xfId="39" xr:uid="{F4E2C36A-4E7E-46BB-81FA-8876BC7DB255}"/>
    <cellStyle name="Normal" xfId="0" builtinId="0"/>
    <cellStyle name="Normal 2" xfId="8" xr:uid="{00000000-0005-0000-0000-000012000000}"/>
    <cellStyle name="Normal 2 2" xfId="9" xr:uid="{00000000-0005-0000-0000-000013000000}"/>
    <cellStyle name="Normal 2 3" xfId="18" xr:uid="{00000000-0005-0000-0000-000014000000}"/>
    <cellStyle name="Normal 2 3 2" xfId="32" xr:uid="{00000000-0005-0000-0000-000015000000}"/>
    <cellStyle name="Normal 2 3 3" xfId="43" xr:uid="{DEE651C6-A87C-4CC3-8CA2-B271BDCF7B33}"/>
    <cellStyle name="Normal 2 4" xfId="24" xr:uid="{00000000-0005-0000-0000-000016000000}"/>
    <cellStyle name="Normal 2 5" xfId="40" xr:uid="{864EDE24-8DB3-48D2-820F-34EB1FEACC44}"/>
    <cellStyle name="Normal 3" xfId="10" xr:uid="{00000000-0005-0000-0000-000017000000}"/>
    <cellStyle name="Normal 4" xfId="11" xr:uid="{00000000-0005-0000-0000-000018000000}"/>
    <cellStyle name="Normal 4 2" xfId="12" xr:uid="{00000000-0005-0000-0000-000019000000}"/>
    <cellStyle name="Normal 5" xfId="13" xr:uid="{00000000-0005-0000-0000-00001A000000}"/>
    <cellStyle name="Normal 5 2" xfId="14" xr:uid="{00000000-0005-0000-0000-00001B000000}"/>
    <cellStyle name="Normal 6" xfId="15" xr:uid="{00000000-0005-0000-0000-00001C000000}"/>
    <cellStyle name="Normal 6 2" xfId="16" xr:uid="{00000000-0005-0000-0000-00001D000000}"/>
    <cellStyle name="Normal 6 2 2" xfId="34" xr:uid="{00000000-0005-0000-0000-00001E000000}"/>
    <cellStyle name="Normal 6 2 3" xfId="26" xr:uid="{00000000-0005-0000-0000-00001F000000}"/>
    <cellStyle name="Normal 6 2 4" xfId="42" xr:uid="{0B70C349-FCEE-4D3D-BB66-83AEBFBF732F}"/>
    <cellStyle name="Normal 6 3" xfId="33" xr:uid="{00000000-0005-0000-0000-000020000000}"/>
    <cellStyle name="Normal 6 4" xfId="25" xr:uid="{00000000-0005-0000-0000-000021000000}"/>
    <cellStyle name="Normal 6 5" xfId="41" xr:uid="{2156AE1C-F4AE-4032-A80A-A294196859CA}"/>
    <cellStyle name="Porcentual 2" xfId="17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9"/>
  <sheetViews>
    <sheetView tabSelected="1" zoomScaleNormal="100" workbookViewId="0">
      <pane ySplit="2" topLeftCell="A3" activePane="bottomLeft" state="frozen"/>
      <selection activeCell="H25" sqref="H25"/>
      <selection pane="bottomLeft" activeCell="M33" sqref="M33"/>
    </sheetView>
  </sheetViews>
  <sheetFormatPr baseColWidth="10" defaultRowHeight="11.25" x14ac:dyDescent="0.2"/>
  <cols>
    <col min="1" max="3" width="8.83203125" style="6" customWidth="1"/>
    <col min="4" max="4" width="50.83203125" style="6" customWidth="1"/>
    <col min="5" max="11" width="17.83203125" style="4" customWidth="1"/>
    <col min="12" max="12" width="13.33203125" style="6" bestFit="1" customWidth="1"/>
    <col min="13" max="16384" width="12" style="6"/>
  </cols>
  <sheetData>
    <row r="1" spans="1:11" s="1" customFormat="1" ht="35.1" customHeight="1" x14ac:dyDescent="0.2">
      <c r="A1" s="26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1" s="2" customFormat="1" ht="24.95" customHeight="1" x14ac:dyDescent="0.2">
      <c r="A2" s="12" t="s">
        <v>3</v>
      </c>
      <c r="B2" s="12" t="s">
        <v>2</v>
      </c>
      <c r="C2" s="12" t="s">
        <v>1</v>
      </c>
      <c r="D2" s="12" t="s">
        <v>0</v>
      </c>
      <c r="E2" s="13" t="s">
        <v>4</v>
      </c>
      <c r="F2" s="13" t="s">
        <v>10</v>
      </c>
      <c r="G2" s="13" t="s">
        <v>5</v>
      </c>
      <c r="H2" s="13" t="s">
        <v>6</v>
      </c>
      <c r="I2" s="13" t="s">
        <v>8</v>
      </c>
      <c r="J2" s="13" t="s">
        <v>9</v>
      </c>
      <c r="K2" s="13" t="s">
        <v>7</v>
      </c>
    </row>
    <row r="3" spans="1:11" s="3" customFormat="1" x14ac:dyDescent="0.2">
      <c r="A3" s="8"/>
      <c r="B3" s="7"/>
      <c r="C3" s="7"/>
      <c r="D3" s="11"/>
      <c r="E3" s="22">
        <f>E4</f>
        <v>1267423701.0999999</v>
      </c>
      <c r="F3" s="22">
        <f t="shared" ref="F3:J3" si="0">F4</f>
        <v>299750407.04999995</v>
      </c>
      <c r="G3" s="22">
        <f t="shared" si="0"/>
        <v>1567174108.1499999</v>
      </c>
      <c r="H3" s="22">
        <f t="shared" si="0"/>
        <v>1313072725.9499998</v>
      </c>
      <c r="I3" s="22">
        <f t="shared" si="0"/>
        <v>1313072725.9499998</v>
      </c>
      <c r="J3" s="22">
        <f t="shared" si="0"/>
        <v>45649024.849999964</v>
      </c>
      <c r="K3" s="22">
        <v>45649024.849999964</v>
      </c>
    </row>
    <row r="4" spans="1:11" x14ac:dyDescent="0.2">
      <c r="A4" s="14">
        <v>6</v>
      </c>
      <c r="B4" s="14"/>
      <c r="C4" s="14"/>
      <c r="D4" s="5" t="s">
        <v>11</v>
      </c>
      <c r="E4" s="4">
        <f>E9+E14+E20+E23</f>
        <v>1267423701.0999999</v>
      </c>
      <c r="F4" s="4">
        <f t="shared" ref="F4:I4" si="1">F9+F14+F20+F23</f>
        <v>299750407.04999995</v>
      </c>
      <c r="G4" s="4">
        <f t="shared" si="1"/>
        <v>1567174108.1499999</v>
      </c>
      <c r="H4" s="4">
        <f t="shared" si="1"/>
        <v>1313072725.9499998</v>
      </c>
      <c r="I4" s="4">
        <f t="shared" si="1"/>
        <v>1313072725.9499998</v>
      </c>
      <c r="J4" s="4">
        <f>J9+J14+J20+J23</f>
        <v>45649024.849999964</v>
      </c>
      <c r="K4" s="4">
        <v>45649024.849999964</v>
      </c>
    </row>
    <row r="5" spans="1:11" x14ac:dyDescent="0.2">
      <c r="A5" s="14">
        <v>6</v>
      </c>
      <c r="B5" s="14">
        <v>1</v>
      </c>
      <c r="C5" s="14"/>
      <c r="D5" s="15" t="s">
        <v>12</v>
      </c>
      <c r="E5" s="21">
        <v>203634579</v>
      </c>
      <c r="F5" s="25">
        <v>256878710.38999999</v>
      </c>
      <c r="G5" s="25">
        <v>460513289.38999999</v>
      </c>
      <c r="H5" s="25">
        <v>205131827.19</v>
      </c>
      <c r="I5" s="25">
        <v>205131827.19</v>
      </c>
      <c r="J5" s="23">
        <f t="shared" ref="J5:J8" si="2">I5-E5</f>
        <v>1497248.1899999976</v>
      </c>
      <c r="K5" s="10">
        <v>1497248.1899999976</v>
      </c>
    </row>
    <row r="6" spans="1:11" x14ac:dyDescent="0.2">
      <c r="A6" s="14">
        <v>6</v>
      </c>
      <c r="B6" s="14">
        <v>11</v>
      </c>
      <c r="C6" s="14"/>
      <c r="D6" s="15" t="s">
        <v>13</v>
      </c>
      <c r="E6" s="21">
        <v>203634579</v>
      </c>
      <c r="F6" s="25">
        <v>256878710.38999999</v>
      </c>
      <c r="G6" s="25">
        <v>460513289.38999999</v>
      </c>
      <c r="H6" s="25">
        <v>205131827.19</v>
      </c>
      <c r="I6" s="25">
        <v>205131827.19</v>
      </c>
      <c r="J6" s="23">
        <f t="shared" si="2"/>
        <v>1497248.1899999976</v>
      </c>
      <c r="K6" s="10">
        <v>1497248.1899999976</v>
      </c>
    </row>
    <row r="7" spans="1:11" x14ac:dyDescent="0.2">
      <c r="A7" s="14">
        <v>6</v>
      </c>
      <c r="B7" s="14">
        <v>116</v>
      </c>
      <c r="C7" s="14"/>
      <c r="D7" s="9" t="s">
        <v>14</v>
      </c>
      <c r="E7" s="21">
        <v>203634579</v>
      </c>
      <c r="F7" s="25">
        <v>256878710.38999999</v>
      </c>
      <c r="G7" s="25">
        <v>460513289.38999999</v>
      </c>
      <c r="H7" s="25">
        <v>205131827.19</v>
      </c>
      <c r="I7" s="25">
        <v>205131827.19</v>
      </c>
      <c r="J7" s="23">
        <f t="shared" si="2"/>
        <v>1497248.1899999976</v>
      </c>
      <c r="K7" s="10">
        <v>1497248.1899999976</v>
      </c>
    </row>
    <row r="8" spans="1:11" x14ac:dyDescent="0.2">
      <c r="A8" s="14">
        <v>6</v>
      </c>
      <c r="B8" s="14">
        <v>1163</v>
      </c>
      <c r="C8" s="14"/>
      <c r="D8" s="9" t="s">
        <v>15</v>
      </c>
      <c r="E8" s="21">
        <v>203634579</v>
      </c>
      <c r="F8" s="25">
        <v>256878710.38999999</v>
      </c>
      <c r="G8" s="25">
        <v>460513289.38999999</v>
      </c>
      <c r="H8" s="25">
        <v>205131827.19</v>
      </c>
      <c r="I8" s="25">
        <v>205131827.19</v>
      </c>
      <c r="J8" s="23">
        <f t="shared" si="2"/>
        <v>1497248.1899999976</v>
      </c>
      <c r="K8" s="10">
        <v>1497248.1899999976</v>
      </c>
    </row>
    <row r="9" spans="1:11" x14ac:dyDescent="0.2">
      <c r="A9" s="16">
        <v>6</v>
      </c>
      <c r="B9" s="16">
        <v>1163</v>
      </c>
      <c r="C9" s="16">
        <v>73</v>
      </c>
      <c r="D9" s="6" t="s">
        <v>16</v>
      </c>
      <c r="E9" s="21">
        <v>203634579</v>
      </c>
      <c r="F9" s="25">
        <v>256878710.38999999</v>
      </c>
      <c r="G9" s="25">
        <v>460513289.38999999</v>
      </c>
      <c r="H9" s="25">
        <v>205131827.19</v>
      </c>
      <c r="I9" s="25">
        <v>205131827.19</v>
      </c>
      <c r="J9" s="23">
        <f>I9-E9</f>
        <v>1497248.1899999976</v>
      </c>
      <c r="K9" s="10">
        <v>1497248.1899999976</v>
      </c>
    </row>
    <row r="10" spans="1:11" x14ac:dyDescent="0.2">
      <c r="A10" s="16">
        <v>6</v>
      </c>
      <c r="B10" s="16">
        <v>118</v>
      </c>
      <c r="C10" s="16"/>
      <c r="D10" s="6" t="s">
        <v>17</v>
      </c>
      <c r="E10" s="4">
        <v>780140580</v>
      </c>
      <c r="F10" s="25">
        <f t="shared" ref="F10:F13" si="3">21589555.89-1280080</f>
        <v>20309475.890000001</v>
      </c>
      <c r="G10" s="25">
        <f t="shared" ref="G10:G13" si="4">801730135.89-1280080</f>
        <v>800450055.88999999</v>
      </c>
      <c r="H10" s="25">
        <v>801730135.88999999</v>
      </c>
      <c r="I10" s="25">
        <v>801730135.88999999</v>
      </c>
      <c r="J10" s="23">
        <f t="shared" ref="J10:J13" si="5">I10-E10</f>
        <v>21589555.889999986</v>
      </c>
      <c r="K10" s="10">
        <v>21589555.889999986</v>
      </c>
    </row>
    <row r="11" spans="1:11" x14ac:dyDescent="0.2">
      <c r="A11" s="16">
        <v>6</v>
      </c>
      <c r="B11" s="16">
        <v>1182</v>
      </c>
      <c r="C11" s="16"/>
      <c r="D11" s="6" t="s">
        <v>18</v>
      </c>
      <c r="E11" s="4">
        <v>780140580</v>
      </c>
      <c r="F11" s="25">
        <f t="shared" si="3"/>
        <v>20309475.890000001</v>
      </c>
      <c r="G11" s="25">
        <f t="shared" si="4"/>
        <v>800450055.88999999</v>
      </c>
      <c r="H11" s="25">
        <v>801730135.88999999</v>
      </c>
      <c r="I11" s="25">
        <v>801730135.88999999</v>
      </c>
      <c r="J11" s="23">
        <f t="shared" si="5"/>
        <v>21589555.889999986</v>
      </c>
      <c r="K11" s="10">
        <v>21589555.889999986</v>
      </c>
    </row>
    <row r="12" spans="1:11" x14ac:dyDescent="0.2">
      <c r="A12" s="16">
        <v>6</v>
      </c>
      <c r="B12" s="16">
        <v>11821</v>
      </c>
      <c r="C12" s="16"/>
      <c r="D12" s="6" t="s">
        <v>19</v>
      </c>
      <c r="E12" s="4">
        <v>780140580</v>
      </c>
      <c r="F12" s="25">
        <f t="shared" si="3"/>
        <v>20309475.890000001</v>
      </c>
      <c r="G12" s="25">
        <f t="shared" si="4"/>
        <v>800450055.88999999</v>
      </c>
      <c r="H12" s="25">
        <v>801730135.88999999</v>
      </c>
      <c r="I12" s="25">
        <v>801730135.88999999</v>
      </c>
      <c r="J12" s="23">
        <f t="shared" si="5"/>
        <v>21589555.889999986</v>
      </c>
      <c r="K12" s="10">
        <v>21589555.889999986</v>
      </c>
    </row>
    <row r="13" spans="1:11" x14ac:dyDescent="0.2">
      <c r="A13" s="16">
        <v>6</v>
      </c>
      <c r="B13" s="16">
        <v>118211</v>
      </c>
      <c r="C13" s="16"/>
      <c r="D13" s="6" t="s">
        <v>20</v>
      </c>
      <c r="E13" s="4">
        <v>780140580</v>
      </c>
      <c r="F13" s="25">
        <f t="shared" si="3"/>
        <v>20309475.890000001</v>
      </c>
      <c r="G13" s="25">
        <f t="shared" si="4"/>
        <v>800450055.88999999</v>
      </c>
      <c r="H13" s="25">
        <v>801730135.88999999</v>
      </c>
      <c r="I13" s="25">
        <v>801730135.88999999</v>
      </c>
      <c r="J13" s="23">
        <f t="shared" si="5"/>
        <v>21589555.889999986</v>
      </c>
      <c r="K13" s="10">
        <v>21589555.889999986</v>
      </c>
    </row>
    <row r="14" spans="1:11" x14ac:dyDescent="0.2">
      <c r="A14" s="14">
        <v>6</v>
      </c>
      <c r="B14" s="14">
        <v>118211</v>
      </c>
      <c r="C14" s="9">
        <v>82</v>
      </c>
      <c r="D14" s="14" t="s">
        <v>21</v>
      </c>
      <c r="E14" s="4">
        <v>780140580</v>
      </c>
      <c r="F14" s="25">
        <f>21589555.89-1280080</f>
        <v>20309475.890000001</v>
      </c>
      <c r="G14" s="25">
        <f>801730135.89-1280080</f>
        <v>800450055.88999999</v>
      </c>
      <c r="H14" s="25">
        <v>801730135.88999999</v>
      </c>
      <c r="I14" s="25">
        <v>801730135.88999999</v>
      </c>
      <c r="J14" s="23">
        <f>I14-E14</f>
        <v>21589555.889999986</v>
      </c>
      <c r="K14" s="10">
        <v>21589555.889999986</v>
      </c>
    </row>
    <row r="15" spans="1:11" x14ac:dyDescent="0.2">
      <c r="A15" s="14">
        <v>6</v>
      </c>
      <c r="B15" s="14">
        <v>12</v>
      </c>
      <c r="C15" s="14"/>
      <c r="D15" s="9" t="s">
        <v>22</v>
      </c>
      <c r="E15" s="4">
        <v>0</v>
      </c>
      <c r="F15" s="4">
        <f>1280080+35.56</f>
        <v>1280115.56</v>
      </c>
      <c r="G15" s="4">
        <f>1280080+35.56</f>
        <v>1280115.56</v>
      </c>
      <c r="H15" s="4">
        <f>1280080+35.56</f>
        <v>1280115.56</v>
      </c>
      <c r="I15" s="4">
        <f>1280080+35.56</f>
        <v>1280115.56</v>
      </c>
      <c r="J15" s="4">
        <f>1280080+35.56</f>
        <v>1280115.56</v>
      </c>
      <c r="K15" s="10">
        <v>1280115.56</v>
      </c>
    </row>
    <row r="16" spans="1:11" x14ac:dyDescent="0.2">
      <c r="A16" s="16">
        <v>6</v>
      </c>
      <c r="B16" s="16">
        <v>124</v>
      </c>
      <c r="C16" s="16"/>
      <c r="D16" s="6" t="s">
        <v>23</v>
      </c>
      <c r="E16" s="4">
        <v>0</v>
      </c>
      <c r="F16" s="4">
        <f t="shared" ref="F16:J20" si="6">1280080+35.56</f>
        <v>1280115.56</v>
      </c>
      <c r="G16" s="4">
        <f t="shared" si="6"/>
        <v>1280115.56</v>
      </c>
      <c r="H16" s="4">
        <f t="shared" si="6"/>
        <v>1280115.56</v>
      </c>
      <c r="I16" s="4">
        <f t="shared" si="6"/>
        <v>1280115.56</v>
      </c>
      <c r="J16" s="4">
        <f t="shared" si="6"/>
        <v>1280115.56</v>
      </c>
      <c r="K16" s="10">
        <v>1280115.56</v>
      </c>
    </row>
    <row r="17" spans="1:16" x14ac:dyDescent="0.2">
      <c r="A17" s="16">
        <v>6</v>
      </c>
      <c r="B17" s="16">
        <v>1242</v>
      </c>
      <c r="C17" s="16"/>
      <c r="D17" s="6" t="s">
        <v>18</v>
      </c>
      <c r="E17" s="4">
        <v>0</v>
      </c>
      <c r="F17" s="4">
        <f t="shared" si="6"/>
        <v>1280115.56</v>
      </c>
      <c r="G17" s="4">
        <f t="shared" si="6"/>
        <v>1280115.56</v>
      </c>
      <c r="H17" s="4">
        <f t="shared" si="6"/>
        <v>1280115.56</v>
      </c>
      <c r="I17" s="4">
        <f t="shared" si="6"/>
        <v>1280115.56</v>
      </c>
      <c r="J17" s="4">
        <f t="shared" si="6"/>
        <v>1280115.56</v>
      </c>
      <c r="K17" s="10">
        <v>1280115.56</v>
      </c>
      <c r="M17" s="4"/>
      <c r="N17" s="4"/>
      <c r="P17" s="4"/>
    </row>
    <row r="18" spans="1:16" x14ac:dyDescent="0.2">
      <c r="A18" s="16">
        <v>6</v>
      </c>
      <c r="B18" s="16">
        <v>12421</v>
      </c>
      <c r="C18" s="16"/>
      <c r="D18" s="6" t="s">
        <v>19</v>
      </c>
      <c r="E18" s="4">
        <v>0</v>
      </c>
      <c r="F18" s="4">
        <f t="shared" si="6"/>
        <v>1280115.56</v>
      </c>
      <c r="G18" s="4">
        <f t="shared" si="6"/>
        <v>1280115.56</v>
      </c>
      <c r="H18" s="4">
        <f t="shared" si="6"/>
        <v>1280115.56</v>
      </c>
      <c r="I18" s="4">
        <f t="shared" si="6"/>
        <v>1280115.56</v>
      </c>
      <c r="J18" s="4">
        <f t="shared" si="6"/>
        <v>1280115.56</v>
      </c>
      <c r="K18" s="10">
        <v>1280115.56</v>
      </c>
    </row>
    <row r="19" spans="1:16" x14ac:dyDescent="0.2">
      <c r="A19" s="14">
        <v>6</v>
      </c>
      <c r="B19" s="14">
        <v>124211</v>
      </c>
      <c r="C19" s="14"/>
      <c r="D19" s="9" t="s">
        <v>20</v>
      </c>
      <c r="E19" s="4">
        <v>0</v>
      </c>
      <c r="F19" s="4">
        <f t="shared" si="6"/>
        <v>1280115.56</v>
      </c>
      <c r="G19" s="4">
        <f t="shared" si="6"/>
        <v>1280115.56</v>
      </c>
      <c r="H19" s="4">
        <f t="shared" si="6"/>
        <v>1280115.56</v>
      </c>
      <c r="I19" s="4">
        <f t="shared" si="6"/>
        <v>1280115.56</v>
      </c>
      <c r="J19" s="4">
        <f t="shared" si="6"/>
        <v>1280115.56</v>
      </c>
      <c r="K19" s="10">
        <v>1280115.56</v>
      </c>
    </row>
    <row r="20" spans="1:16" x14ac:dyDescent="0.2">
      <c r="A20" s="16">
        <v>6</v>
      </c>
      <c r="B20" s="16">
        <v>124211</v>
      </c>
      <c r="C20" s="16">
        <v>83</v>
      </c>
      <c r="D20" s="6" t="s">
        <v>24</v>
      </c>
      <c r="E20" s="4">
        <v>0</v>
      </c>
      <c r="F20" s="4">
        <f t="shared" si="6"/>
        <v>1280115.56</v>
      </c>
      <c r="G20" s="4">
        <f t="shared" si="6"/>
        <v>1280115.56</v>
      </c>
      <c r="H20" s="4">
        <f t="shared" si="6"/>
        <v>1280115.56</v>
      </c>
      <c r="I20" s="4">
        <f t="shared" si="6"/>
        <v>1280115.56</v>
      </c>
      <c r="J20" s="4">
        <f t="shared" si="6"/>
        <v>1280115.56</v>
      </c>
      <c r="K20" s="10">
        <v>1280115.56</v>
      </c>
    </row>
    <row r="21" spans="1:16" x14ac:dyDescent="0.2">
      <c r="A21" s="14">
        <v>6</v>
      </c>
      <c r="B21" s="14">
        <v>12422</v>
      </c>
      <c r="C21" s="14"/>
      <c r="D21" s="9" t="s">
        <v>25</v>
      </c>
      <c r="E21" s="4">
        <v>283648542.10000002</v>
      </c>
      <c r="F21" s="24">
        <v>21282105.210000001</v>
      </c>
      <c r="G21" s="24">
        <v>304930647.31</v>
      </c>
      <c r="H21" s="24">
        <v>304930647.31</v>
      </c>
      <c r="I21" s="24">
        <v>304930647.31</v>
      </c>
      <c r="J21" s="4">
        <f t="shared" ref="J21:J22" si="7">I21-E21</f>
        <v>21282105.209999979</v>
      </c>
      <c r="K21" s="10">
        <v>21282105.209999979</v>
      </c>
    </row>
    <row r="22" spans="1:16" x14ac:dyDescent="0.2">
      <c r="A22" s="16">
        <v>6</v>
      </c>
      <c r="B22" s="16">
        <v>124221</v>
      </c>
      <c r="C22" s="16"/>
      <c r="D22" s="6" t="s">
        <v>20</v>
      </c>
      <c r="E22" s="4">
        <v>283648542.10000002</v>
      </c>
      <c r="F22" s="24">
        <v>21282105.210000001</v>
      </c>
      <c r="G22" s="24">
        <v>304930647.31</v>
      </c>
      <c r="H22" s="24">
        <v>304930647.31</v>
      </c>
      <c r="I22" s="24">
        <v>304930647.31</v>
      </c>
      <c r="J22" s="4">
        <f t="shared" si="7"/>
        <v>21282105.209999979</v>
      </c>
      <c r="K22" s="10">
        <v>21282105.209999979</v>
      </c>
      <c r="L22" s="4"/>
    </row>
    <row r="23" spans="1:16" x14ac:dyDescent="0.2">
      <c r="A23" s="16">
        <v>6</v>
      </c>
      <c r="B23" s="16">
        <v>124221</v>
      </c>
      <c r="C23" s="16">
        <v>91</v>
      </c>
      <c r="D23" s="17" t="s">
        <v>26</v>
      </c>
      <c r="E23" s="4">
        <v>283648542.10000002</v>
      </c>
      <c r="F23" s="24">
        <v>21282105.210000001</v>
      </c>
      <c r="G23" s="24">
        <v>304930647.31</v>
      </c>
      <c r="H23" s="24">
        <v>304930647.31</v>
      </c>
      <c r="I23" s="24">
        <v>304930647.31</v>
      </c>
      <c r="J23" s="4">
        <f>I23-E23</f>
        <v>21282105.209999979</v>
      </c>
      <c r="K23" s="10">
        <v>21282105.209999979</v>
      </c>
    </row>
    <row r="24" spans="1:16" x14ac:dyDescent="0.2">
      <c r="A24" s="16"/>
      <c r="B24" s="16"/>
      <c r="C24" s="16"/>
      <c r="D24" s="17"/>
      <c r="K24" s="10"/>
    </row>
    <row r="25" spans="1:16" x14ac:dyDescent="0.2">
      <c r="A25" s="14"/>
      <c r="B25" s="14"/>
      <c r="C25" s="14"/>
      <c r="D25" s="9"/>
      <c r="E25" s="4">
        <f>E9+E14+E23+E20</f>
        <v>1267423701.0999999</v>
      </c>
      <c r="F25" s="4">
        <f t="shared" ref="F25:K25" si="8">F9+F14+F23+F20</f>
        <v>299750407.04999995</v>
      </c>
      <c r="G25" s="4">
        <f t="shared" si="8"/>
        <v>1567174108.1499999</v>
      </c>
      <c r="H25" s="4">
        <f t="shared" si="8"/>
        <v>1313072725.9499998</v>
      </c>
      <c r="I25" s="4">
        <f t="shared" si="8"/>
        <v>1313072725.9499998</v>
      </c>
      <c r="J25" s="4">
        <f>J9+J14+J23+J20</f>
        <v>45649024.849999964</v>
      </c>
      <c r="K25" s="4">
        <f t="shared" si="8"/>
        <v>45649024.849999964</v>
      </c>
    </row>
    <row r="26" spans="1:16" x14ac:dyDescent="0.2">
      <c r="A26" s="14"/>
      <c r="B26" s="14"/>
      <c r="C26" s="14"/>
      <c r="D26" s="9"/>
      <c r="K26" s="10"/>
    </row>
    <row r="27" spans="1:16" x14ac:dyDescent="0.2">
      <c r="A27" s="14"/>
      <c r="B27" s="14"/>
      <c r="C27" s="14"/>
      <c r="D27" s="14"/>
      <c r="K27" s="10"/>
    </row>
    <row r="28" spans="1:16" x14ac:dyDescent="0.2">
      <c r="A28" s="14"/>
      <c r="B28" s="14"/>
      <c r="C28" s="14"/>
      <c r="D28" s="14"/>
      <c r="K28" s="10"/>
    </row>
    <row r="29" spans="1:16" x14ac:dyDescent="0.2">
      <c r="A29" s="14"/>
      <c r="B29" s="14"/>
      <c r="C29" s="14"/>
      <c r="D29" s="14"/>
      <c r="K29" s="10"/>
    </row>
    <row r="30" spans="1:16" x14ac:dyDescent="0.2">
      <c r="A30" s="14"/>
      <c r="B30" s="16"/>
      <c r="C30" s="16"/>
      <c r="D30" s="18"/>
      <c r="K30" s="10"/>
    </row>
    <row r="31" spans="1:16" x14ac:dyDescent="0.2">
      <c r="A31" s="14"/>
      <c r="B31" s="14"/>
      <c r="C31" s="16"/>
      <c r="D31" s="14"/>
      <c r="K31" s="10"/>
    </row>
    <row r="32" spans="1:16" x14ac:dyDescent="0.2">
      <c r="A32" s="16"/>
      <c r="B32" s="16"/>
      <c r="C32" s="16"/>
      <c r="D32" s="17"/>
      <c r="K32" s="10"/>
    </row>
    <row r="33" spans="1:11" x14ac:dyDescent="0.2">
      <c r="A33" s="14"/>
      <c r="B33" s="14"/>
      <c r="C33" s="14"/>
      <c r="D33" s="14"/>
      <c r="K33" s="10"/>
    </row>
    <row r="34" spans="1:11" x14ac:dyDescent="0.2">
      <c r="A34" s="14"/>
      <c r="B34" s="14"/>
      <c r="C34" s="14"/>
      <c r="D34" s="14"/>
      <c r="K34" s="10"/>
    </row>
    <row r="35" spans="1:11" x14ac:dyDescent="0.2">
      <c r="A35" s="14"/>
      <c r="B35" s="14"/>
      <c r="C35" s="14"/>
      <c r="D35" s="14"/>
      <c r="K35" s="10"/>
    </row>
    <row r="36" spans="1:11" x14ac:dyDescent="0.2">
      <c r="A36" s="14"/>
      <c r="B36" s="14"/>
      <c r="C36" s="9"/>
      <c r="D36" s="14"/>
      <c r="K36" s="10"/>
    </row>
    <row r="37" spans="1:11" x14ac:dyDescent="0.2">
      <c r="A37" s="14"/>
      <c r="B37" s="14"/>
      <c r="C37" s="14"/>
      <c r="D37" s="14"/>
      <c r="K37" s="10"/>
    </row>
    <row r="38" spans="1:11" x14ac:dyDescent="0.2">
      <c r="A38" s="14"/>
      <c r="B38" s="16"/>
      <c r="C38" s="16"/>
      <c r="D38" s="16"/>
      <c r="K38" s="10"/>
    </row>
    <row r="39" spans="1:11" x14ac:dyDescent="0.2">
      <c r="A39" s="14"/>
      <c r="B39" s="14"/>
      <c r="C39" s="14"/>
      <c r="D39" s="14"/>
      <c r="K39" s="10"/>
    </row>
    <row r="40" spans="1:11" x14ac:dyDescent="0.2">
      <c r="A40" s="14"/>
      <c r="B40" s="16"/>
      <c r="C40" s="16"/>
      <c r="D40" s="16"/>
      <c r="K40" s="10"/>
    </row>
    <row r="41" spans="1:11" x14ac:dyDescent="0.2">
      <c r="A41" s="14"/>
      <c r="B41" s="14"/>
      <c r="C41" s="14"/>
      <c r="D41" s="14"/>
      <c r="K41" s="10"/>
    </row>
    <row r="42" spans="1:11" x14ac:dyDescent="0.2">
      <c r="A42" s="14"/>
      <c r="B42" s="14"/>
      <c r="C42" s="14"/>
      <c r="D42" s="14"/>
      <c r="K42" s="10"/>
    </row>
    <row r="43" spans="1:11" x14ac:dyDescent="0.2">
      <c r="A43" s="14"/>
      <c r="B43" s="16"/>
      <c r="C43" s="16"/>
      <c r="D43" s="16"/>
      <c r="K43" s="10"/>
    </row>
    <row r="44" spans="1:11" x14ac:dyDescent="0.2">
      <c r="A44" s="14"/>
      <c r="B44" s="16"/>
      <c r="C44" s="16"/>
      <c r="D44" s="16"/>
      <c r="K44" s="10"/>
    </row>
    <row r="45" spans="1:11" x14ac:dyDescent="0.2">
      <c r="A45" s="14"/>
      <c r="B45" s="14"/>
      <c r="C45" s="14"/>
      <c r="D45" s="14"/>
      <c r="K45" s="10"/>
    </row>
    <row r="46" spans="1:11" x14ac:dyDescent="0.2">
      <c r="A46" s="14"/>
      <c r="B46" s="14"/>
      <c r="C46" s="14"/>
      <c r="D46" s="14"/>
      <c r="E46" s="19"/>
      <c r="F46" s="19"/>
      <c r="G46" s="19"/>
      <c r="H46" s="19"/>
      <c r="I46" s="19"/>
      <c r="J46" s="19"/>
      <c r="K46" s="20"/>
    </row>
    <row r="47" spans="1:11" x14ac:dyDescent="0.2">
      <c r="A47" s="14"/>
      <c r="B47" s="16"/>
      <c r="C47" s="16"/>
      <c r="D47" s="16"/>
      <c r="K47" s="10"/>
    </row>
    <row r="48" spans="1:11" x14ac:dyDescent="0.2">
      <c r="A48" s="14"/>
      <c r="B48" s="14"/>
      <c r="C48" s="14"/>
      <c r="D48" s="14"/>
      <c r="K48" s="10"/>
    </row>
    <row r="49" spans="1:11" x14ac:dyDescent="0.2">
      <c r="A49" s="14"/>
      <c r="B49" s="14"/>
      <c r="C49" s="14"/>
      <c r="D49" s="14"/>
      <c r="K49" s="10"/>
    </row>
    <row r="50" spans="1:11" x14ac:dyDescent="0.2">
      <c r="A50" s="14"/>
      <c r="B50" s="16"/>
      <c r="C50" s="16"/>
      <c r="D50" s="16"/>
      <c r="K50" s="10"/>
    </row>
    <row r="51" spans="1:11" x14ac:dyDescent="0.2">
      <c r="A51" s="14"/>
      <c r="B51" s="9"/>
      <c r="C51" s="9"/>
      <c r="D51" s="14"/>
      <c r="K51" s="10"/>
    </row>
    <row r="52" spans="1:11" x14ac:dyDescent="0.2">
      <c r="A52" s="14"/>
      <c r="B52" s="14"/>
      <c r="C52" s="14"/>
      <c r="D52" s="14"/>
      <c r="K52" s="10"/>
    </row>
    <row r="53" spans="1:11" x14ac:dyDescent="0.2">
      <c r="A53" s="14"/>
      <c r="B53" s="14"/>
      <c r="C53" s="14"/>
      <c r="D53" s="14"/>
      <c r="K53" s="10"/>
    </row>
    <row r="54" spans="1:11" x14ac:dyDescent="0.2">
      <c r="A54" s="14"/>
      <c r="B54" s="14"/>
      <c r="C54" s="14"/>
      <c r="D54" s="14"/>
      <c r="K54" s="10"/>
    </row>
    <row r="55" spans="1:11" x14ac:dyDescent="0.2">
      <c r="A55" s="14"/>
      <c r="B55" s="14"/>
      <c r="C55" s="14"/>
      <c r="D55" s="14"/>
      <c r="K55" s="10"/>
    </row>
    <row r="56" spans="1:11" x14ac:dyDescent="0.2">
      <c r="A56" s="14"/>
      <c r="B56" s="16"/>
      <c r="C56" s="16"/>
      <c r="D56" s="18"/>
      <c r="K56" s="10"/>
    </row>
    <row r="57" spans="1:11" x14ac:dyDescent="0.2">
      <c r="A57" s="14"/>
      <c r="B57" s="14"/>
      <c r="C57" s="14"/>
      <c r="D57" s="14"/>
      <c r="K57" s="10"/>
    </row>
    <row r="58" spans="1:11" x14ac:dyDescent="0.2">
      <c r="A58" s="14"/>
      <c r="B58" s="14"/>
      <c r="C58" s="14"/>
      <c r="D58" s="14"/>
      <c r="K58" s="10"/>
    </row>
    <row r="59" spans="1:11" x14ac:dyDescent="0.2">
      <c r="A59" s="14"/>
      <c r="B59" s="16"/>
      <c r="C59" s="16"/>
      <c r="D59" s="16"/>
      <c r="K59" s="10"/>
    </row>
  </sheetData>
  <sheetProtection formatCells="0" formatColumns="0" formatRows="0" insertRows="0" deleteRows="0" autoFilter="0"/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jperezh</cp:lastModifiedBy>
  <cp:lastPrinted>2017-03-30T22:07:26Z</cp:lastPrinted>
  <dcterms:created xsi:type="dcterms:W3CDTF">2012-12-11T20:48:19Z</dcterms:created>
  <dcterms:modified xsi:type="dcterms:W3CDTF">2025-01-31T19:31:45Z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