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ezh\Documents\2025\INFORMACIÓN CONTABLE-20250122T175635Z-001\INFORMACIÓN CONTABLE\"/>
    </mc:Choice>
  </mc:AlternateContent>
  <xr:revisionPtr revIDLastSave="0" documentId="13_ncr:1_{D002A11B-D0C7-4EB7-BB9B-C997D5EEA1D8}" xr6:coauthVersionLast="36" xr6:coauthVersionMax="36" xr10:uidLastSave="{00000000-0000-0000-0000-000000000000}"/>
  <bookViews>
    <workbookView xWindow="0" yWindow="0" windowWidth="14565" windowHeight="8475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4" l="1"/>
  <c r="D34" i="4"/>
  <c r="G28" i="4" l="1"/>
  <c r="G35" i="4"/>
  <c r="G34" i="4"/>
  <c r="C21" i="4"/>
  <c r="G31" i="4" l="1"/>
  <c r="F31" i="4"/>
  <c r="E31" i="4"/>
  <c r="D31" i="4"/>
  <c r="C31" i="4"/>
  <c r="G21" i="4"/>
  <c r="F21" i="4"/>
  <c r="E21" i="4"/>
  <c r="D23" i="4"/>
  <c r="D24" i="4"/>
  <c r="D25" i="4"/>
  <c r="D26" i="4"/>
  <c r="D27" i="4"/>
  <c r="D28" i="4"/>
  <c r="D29" i="4"/>
  <c r="D22" i="4"/>
  <c r="B21" i="4"/>
  <c r="G7" i="4"/>
  <c r="G8" i="4"/>
  <c r="G9" i="4"/>
  <c r="G10" i="4"/>
  <c r="G11" i="4"/>
  <c r="G12" i="4"/>
  <c r="G13" i="4"/>
  <c r="G14" i="4"/>
  <c r="G6" i="4"/>
  <c r="G5" i="4"/>
  <c r="D7" i="4"/>
  <c r="D8" i="4"/>
  <c r="D9" i="4"/>
  <c r="D10" i="4"/>
  <c r="D11" i="4"/>
  <c r="D12" i="4"/>
  <c r="D13" i="4"/>
  <c r="D14" i="4"/>
  <c r="D6" i="4"/>
  <c r="D5" i="4"/>
  <c r="D21" i="4" l="1"/>
  <c r="F40" i="4" l="1"/>
  <c r="E40" i="4"/>
  <c r="C40" i="4"/>
  <c r="B40" i="4"/>
  <c r="F16" i="4"/>
  <c r="E16" i="4"/>
  <c r="C16" i="4"/>
  <c r="D16" i="4" s="1"/>
  <c r="B16" i="4"/>
  <c r="G16" i="4" l="1"/>
  <c r="G17" i="4" s="1"/>
  <c r="G40" i="4"/>
  <c r="G41" i="4" s="1"/>
  <c r="D40" i="4"/>
</calcChain>
</file>

<file path=xl/sharedStrings.xml><?xml version="1.0" encoding="utf-8"?>
<sst xmlns="http://schemas.openxmlformats.org/spreadsheetml/2006/main" count="62" uniqueCount="39">
  <si>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</si>
  <si>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</si>
  <si>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</si>
  <si>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</si>
  <si>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</si>
  <si>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</si>
  <si>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</si>
  <si>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</si>
  <si>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</si>
  <si>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</si>
  <si>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</si>
  <si>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</si>
  <si>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</si>
  <si>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</si>
  <si>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</si>
  <si>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</si>
  <si>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</si>
  <si>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</si>
  <si>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</si>
  <si>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</si>
  <si>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</si>
  <si>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</si>
  <si>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</si>
  <si>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</si>
  <si>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</si>
  <si>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</si>
  <si>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</si>
  <si>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</si>
  <si>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</si>
  <si>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</si>
  <si>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</si>
  <si>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</si>
  <si>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</si>
  <si>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</si>
  <si>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</si>
  <si>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</si>
  <si>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</si>
  <si>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</si>
  <si>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SISTEMA PARA EL DESARROLLO INTEGRAL DE LA FAMILIA DEL ESTADO DE GUANAJUATO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</si>
</sst>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b/>
      <sz val="8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4" fillId="0" borderId="9" xfId="8" applyNumberFormat="1" applyFont="1" applyBorder="1" applyAlignment="1" applyProtection="1">
      <alignment vertical="top"/>
      <protection locked="0"/>
    </xf>
    <xf numFmtId="4" fontId="4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13" fillId="0" borderId="10" xfId="18" applyNumberFormat="1" applyFont="1" applyBorder="1" applyAlignment="1" applyProtection="1">
      <alignment vertical="top"/>
      <protection locked="0"/>
    </xf>
    <xf numFmtId="4" fontId="9" fillId="0" borderId="10" xfId="18" applyNumberFormat="1" applyFont="1" applyBorder="1" applyAlignment="1" applyProtection="1">
      <alignment vertical="top"/>
      <protection locked="0"/>
    </xf>
    <xf numFmtId="4" fontId="4" fillId="0" borderId="9" xfId="8" applyNumberFormat="1" applyFont="1" applyFill="1" applyBorder="1" applyAlignment="1" applyProtection="1">
      <alignment vertical="top"/>
      <protection locked="0"/>
    </xf>
    <xf numFmtId="4" fontId="4" fillId="0" borderId="1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11" xfId="8" applyNumberFormat="1" applyFont="1" applyFill="1" applyBorder="1" applyAlignment="1" applyProtection="1">
      <alignment vertical="top"/>
      <protection locked="0"/>
    </xf>
    <xf numFmtId="3" fontId="9" fillId="0" borderId="4" xfId="18" applyNumberFormat="1" applyFont="1" applyBorder="1" applyAlignment="1" applyProtection="1">
      <alignment vertical="top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</cellXfs>
  <cellStyles count="20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9" xr:uid="{00000000-0005-0000-0000-00000A000000}"/>
    <cellStyle name="Normal 2 4" xfId="18" xr:uid="{00000000-0005-0000-0000-00000B000000}"/>
    <cellStyle name="Normal 3" xfId="10" xr:uid="{00000000-0005-0000-0000-00000C000000}"/>
    <cellStyle name="Normal 4" xfId="11" xr:uid="{00000000-0005-0000-0000-00000D000000}"/>
    <cellStyle name="Normal 4 2" xfId="12" xr:uid="{00000000-0005-0000-0000-00000E000000}"/>
    <cellStyle name="Normal 5" xfId="13" xr:uid="{00000000-0005-0000-0000-00000F000000}"/>
    <cellStyle name="Normal 5 2" xfId="14" xr:uid="{00000000-0005-0000-0000-000010000000}"/>
    <cellStyle name="Normal 6" xfId="15" xr:uid="{00000000-0005-0000-0000-000011000000}"/>
    <cellStyle name="Normal 6 2" xfId="16" xr:uid="{00000000-0005-0000-0000-000012000000}"/>
    <cellStyle name="Porcentual 2" xfId="1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topLeftCell="A19" zoomScaleNormal="100" workbookViewId="0">
      <selection activeCell="A47" sqref="A47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5" t="s">
        <v>38</v>
      </c>
      <c r="B1" s="46"/>
      <c r="C1" s="46"/>
      <c r="D1" s="46"/>
      <c r="E1" s="46"/>
      <c r="F1" s="46"/>
      <c r="G1" s="47"/>
    </row>
    <row r="2" spans="1:7" s="3" customFormat="1" x14ac:dyDescent="0.2">
      <c r="A2" s="29"/>
      <c r="B2" s="50" t="s">
        <v>0</v>
      </c>
      <c r="C2" s="51"/>
      <c r="D2" s="51"/>
      <c r="E2" s="51"/>
      <c r="F2" s="52"/>
      <c r="G2" s="48" t="s">
        <v>1</v>
      </c>
    </row>
    <row r="3" spans="1:7" s="1" customFormat="1" ht="24.95" customHeight="1" x14ac:dyDescent="0.2">
      <c r="A3" s="30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49"/>
    </row>
    <row r="4" spans="1:7" s="1" customFormat="1" x14ac:dyDescent="0.2">
      <c r="A4" s="31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2" t="s">
        <v>14</v>
      </c>
      <c r="B5" s="13">
        <v>0</v>
      </c>
      <c r="C5" s="13">
        <v>0</v>
      </c>
      <c r="D5" s="39">
        <f>B5+C5</f>
        <v>0</v>
      </c>
      <c r="E5" s="13">
        <v>0</v>
      </c>
      <c r="F5" s="13">
        <v>0</v>
      </c>
      <c r="G5" s="39">
        <f>F5-B5</f>
        <v>0</v>
      </c>
    </row>
    <row r="6" spans="1:7" x14ac:dyDescent="0.2">
      <c r="A6" s="33" t="s">
        <v>15</v>
      </c>
      <c r="B6" s="14">
        <v>0</v>
      </c>
      <c r="C6" s="14">
        <v>0</v>
      </c>
      <c r="D6" s="40">
        <f t="shared" ref="D6:D14" si="0">B6+C6</f>
        <v>0</v>
      </c>
      <c r="E6" s="14">
        <v>0</v>
      </c>
      <c r="F6" s="14">
        <v>0</v>
      </c>
      <c r="G6" s="40">
        <f t="shared" ref="G6:G14" si="1">F6-B6</f>
        <v>0</v>
      </c>
    </row>
    <row r="7" spans="1:7" x14ac:dyDescent="0.2">
      <c r="A7" s="32" t="s">
        <v>16</v>
      </c>
      <c r="B7" s="14">
        <v>0</v>
      </c>
      <c r="C7" s="14">
        <v>0</v>
      </c>
      <c r="D7" s="40">
        <f t="shared" si="0"/>
        <v>0</v>
      </c>
      <c r="E7" s="14">
        <v>0</v>
      </c>
      <c r="F7" s="14">
        <v>0</v>
      </c>
      <c r="G7" s="40">
        <f t="shared" si="1"/>
        <v>0</v>
      </c>
    </row>
    <row r="8" spans="1:7" x14ac:dyDescent="0.2">
      <c r="A8" s="32" t="s">
        <v>17</v>
      </c>
      <c r="B8" s="14">
        <v>0</v>
      </c>
      <c r="C8" s="14">
        <v>0</v>
      </c>
      <c r="D8" s="40">
        <f t="shared" si="0"/>
        <v>0</v>
      </c>
      <c r="E8" s="14">
        <v>0</v>
      </c>
      <c r="F8" s="14">
        <v>0</v>
      </c>
      <c r="G8" s="40">
        <f t="shared" si="1"/>
        <v>0</v>
      </c>
    </row>
    <row r="9" spans="1:7" x14ac:dyDescent="0.2">
      <c r="A9" s="32" t="s">
        <v>18</v>
      </c>
      <c r="B9" s="14">
        <v>0</v>
      </c>
      <c r="C9" s="14">
        <v>0</v>
      </c>
      <c r="D9" s="40">
        <f t="shared" si="0"/>
        <v>0</v>
      </c>
      <c r="E9" s="14">
        <v>0</v>
      </c>
      <c r="F9" s="14">
        <v>0</v>
      </c>
      <c r="G9" s="40">
        <f t="shared" si="1"/>
        <v>0</v>
      </c>
    </row>
    <row r="10" spans="1:7" x14ac:dyDescent="0.2">
      <c r="A10" s="33" t="s">
        <v>19</v>
      </c>
      <c r="B10" s="14">
        <v>0</v>
      </c>
      <c r="C10" s="14">
        <v>0</v>
      </c>
      <c r="D10" s="40">
        <f t="shared" si="0"/>
        <v>0</v>
      </c>
      <c r="E10" s="14">
        <v>0</v>
      </c>
      <c r="F10" s="14">
        <v>0</v>
      </c>
      <c r="G10" s="40">
        <f t="shared" si="1"/>
        <v>0</v>
      </c>
    </row>
    <row r="11" spans="1:7" x14ac:dyDescent="0.2">
      <c r="A11" s="32" t="s">
        <v>20</v>
      </c>
      <c r="B11" s="14">
        <v>203634579</v>
      </c>
      <c r="C11" s="14">
        <v>256878710.38999999</v>
      </c>
      <c r="D11" s="40">
        <f t="shared" si="0"/>
        <v>460513289.38999999</v>
      </c>
      <c r="E11" s="14">
        <v>205131827.19</v>
      </c>
      <c r="F11" s="14">
        <v>205131827.19</v>
      </c>
      <c r="G11" s="40">
        <f t="shared" si="1"/>
        <v>1497248.1899999976</v>
      </c>
    </row>
    <row r="12" spans="1:7" ht="22.5" x14ac:dyDescent="0.2">
      <c r="A12" s="32" t="s">
        <v>21</v>
      </c>
      <c r="B12" s="14">
        <v>780140580</v>
      </c>
      <c r="C12" s="14">
        <v>21589555.890000001</v>
      </c>
      <c r="D12" s="40">
        <f t="shared" si="0"/>
        <v>801730135.88999999</v>
      </c>
      <c r="E12" s="14">
        <v>801730135.88999999</v>
      </c>
      <c r="F12" s="14">
        <v>801730135.88999999</v>
      </c>
      <c r="G12" s="40">
        <f t="shared" si="1"/>
        <v>21589555.889999986</v>
      </c>
    </row>
    <row r="13" spans="1:7" ht="22.5" x14ac:dyDescent="0.2">
      <c r="A13" s="32" t="s">
        <v>22</v>
      </c>
      <c r="B13" s="14">
        <v>283648542.10000002</v>
      </c>
      <c r="C13" s="14">
        <v>21282105.210000001</v>
      </c>
      <c r="D13" s="40">
        <f t="shared" si="0"/>
        <v>304930647.31</v>
      </c>
      <c r="E13" s="14">
        <v>304930647.31</v>
      </c>
      <c r="F13" s="14">
        <v>304930647.31</v>
      </c>
      <c r="G13" s="40">
        <f t="shared" si="1"/>
        <v>21282105.209999979</v>
      </c>
    </row>
    <row r="14" spans="1:7" x14ac:dyDescent="0.2">
      <c r="A14" s="32" t="s">
        <v>23</v>
      </c>
      <c r="B14" s="14">
        <v>0</v>
      </c>
      <c r="C14" s="14">
        <v>0</v>
      </c>
      <c r="D14" s="40">
        <f t="shared" si="0"/>
        <v>0</v>
      </c>
      <c r="E14" s="14">
        <v>0</v>
      </c>
      <c r="F14" s="14">
        <v>0</v>
      </c>
      <c r="G14" s="40">
        <f t="shared" si="1"/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44">
        <f>SUM(B5:B14)</f>
        <v>1267423701.0999999</v>
      </c>
      <c r="C16" s="44">
        <f t="shared" ref="C16:F16" si="2">SUM(C5:C14)</f>
        <v>299750371.48999995</v>
      </c>
      <c r="D16" s="44">
        <f>B16+C16</f>
        <v>1567174072.5899999</v>
      </c>
      <c r="E16" s="44">
        <f t="shared" si="2"/>
        <v>1311792610.3899999</v>
      </c>
      <c r="F16" s="44">
        <f t="shared" si="2"/>
        <v>1311792610.3899999</v>
      </c>
      <c r="G16" s="44">
        <f>F16-B16</f>
        <v>44368909.289999962</v>
      </c>
    </row>
    <row r="17" spans="1:7" x14ac:dyDescent="0.2">
      <c r="A17" s="17"/>
      <c r="B17" s="18"/>
      <c r="C17" s="18"/>
      <c r="D17" s="21"/>
      <c r="E17" s="19" t="s">
        <v>25</v>
      </c>
      <c r="F17" s="22"/>
      <c r="G17" s="37">
        <f>IF(G16&gt;0,G16,0)</f>
        <v>44368909.289999962</v>
      </c>
    </row>
    <row r="18" spans="1:7" ht="10.5" customHeight="1" x14ac:dyDescent="0.2">
      <c r="A18" s="27"/>
      <c r="B18" s="50" t="s">
        <v>0</v>
      </c>
      <c r="C18" s="51"/>
      <c r="D18" s="51"/>
      <c r="E18" s="51"/>
      <c r="F18" s="52"/>
      <c r="G18" s="48" t="s">
        <v>1</v>
      </c>
    </row>
    <row r="19" spans="1:7" ht="22.5" x14ac:dyDescent="0.2">
      <c r="A19" s="34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49"/>
    </row>
    <row r="20" spans="1:7" x14ac:dyDescent="0.2">
      <c r="A20" s="28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5" t="s">
        <v>27</v>
      </c>
      <c r="B21" s="41">
        <f t="shared" ref="B21:G21" si="3">SUM(B22+B23+B24+B25+B26+B27+B28+B29)</f>
        <v>780140580</v>
      </c>
      <c r="C21" s="41">
        <f>SUM(C22+C23+C24+C25+C26+C27+C28+C29)</f>
        <v>21589555.890000001</v>
      </c>
      <c r="D21" s="41">
        <f t="shared" si="3"/>
        <v>801730135.88999999</v>
      </c>
      <c r="E21" s="41">
        <f t="shared" si="3"/>
        <v>801730135.88999999</v>
      </c>
      <c r="F21" s="41">
        <f t="shared" si="3"/>
        <v>801730135.88999999</v>
      </c>
      <c r="G21" s="41">
        <f t="shared" si="3"/>
        <v>21589555.889999986</v>
      </c>
    </row>
    <row r="22" spans="1:7" x14ac:dyDescent="0.2">
      <c r="A22" s="35" t="s">
        <v>14</v>
      </c>
      <c r="B22" s="15">
        <v>0</v>
      </c>
      <c r="C22" s="15">
        <v>0</v>
      </c>
      <c r="D22" s="42">
        <f t="shared" ref="D22:D29" si="4">B22+C22</f>
        <v>0</v>
      </c>
      <c r="E22" s="15">
        <v>0</v>
      </c>
      <c r="F22" s="42">
        <v>0</v>
      </c>
      <c r="G22" s="15">
        <v>0</v>
      </c>
    </row>
    <row r="23" spans="1:7" x14ac:dyDescent="0.2">
      <c r="A23" s="35" t="s">
        <v>15</v>
      </c>
      <c r="B23" s="15">
        <v>0</v>
      </c>
      <c r="C23" s="15">
        <v>0</v>
      </c>
      <c r="D23" s="42">
        <f t="shared" si="4"/>
        <v>0</v>
      </c>
      <c r="E23" s="15">
        <v>0</v>
      </c>
      <c r="F23" s="42">
        <v>0</v>
      </c>
      <c r="G23" s="15">
        <v>0</v>
      </c>
    </row>
    <row r="24" spans="1:7" x14ac:dyDescent="0.2">
      <c r="A24" s="35" t="s">
        <v>16</v>
      </c>
      <c r="B24" s="15">
        <v>0</v>
      </c>
      <c r="C24" s="15">
        <v>0</v>
      </c>
      <c r="D24" s="42">
        <f t="shared" si="4"/>
        <v>0</v>
      </c>
      <c r="E24" s="15">
        <v>0</v>
      </c>
      <c r="F24" s="42">
        <v>0</v>
      </c>
      <c r="G24" s="15">
        <v>0</v>
      </c>
    </row>
    <row r="25" spans="1:7" x14ac:dyDescent="0.2">
      <c r="A25" s="35" t="s">
        <v>17</v>
      </c>
      <c r="B25" s="15">
        <v>0</v>
      </c>
      <c r="C25" s="15">
        <v>0</v>
      </c>
      <c r="D25" s="42">
        <f t="shared" si="4"/>
        <v>0</v>
      </c>
      <c r="E25" s="15">
        <v>0</v>
      </c>
      <c r="F25" s="42">
        <v>0</v>
      </c>
      <c r="G25" s="15">
        <v>0</v>
      </c>
    </row>
    <row r="26" spans="1:7" x14ac:dyDescent="0.2">
      <c r="A26" s="35" t="s">
        <v>28</v>
      </c>
      <c r="B26" s="15">
        <v>0</v>
      </c>
      <c r="C26" s="15">
        <v>0</v>
      </c>
      <c r="D26" s="42">
        <f t="shared" si="4"/>
        <v>0</v>
      </c>
      <c r="E26" s="15">
        <v>0</v>
      </c>
      <c r="F26" s="42">
        <v>0</v>
      </c>
      <c r="G26" s="15">
        <v>0</v>
      </c>
    </row>
    <row r="27" spans="1:7" x14ac:dyDescent="0.2">
      <c r="A27" s="35" t="s">
        <v>29</v>
      </c>
      <c r="B27" s="15">
        <v>0</v>
      </c>
      <c r="C27" s="15">
        <v>0</v>
      </c>
      <c r="D27" s="42">
        <f t="shared" si="4"/>
        <v>0</v>
      </c>
      <c r="E27" s="15">
        <v>0</v>
      </c>
      <c r="F27" s="42">
        <v>0</v>
      </c>
      <c r="G27" s="15">
        <v>0</v>
      </c>
    </row>
    <row r="28" spans="1:7" ht="22.5" x14ac:dyDescent="0.2">
      <c r="A28" s="35" t="s">
        <v>30</v>
      </c>
      <c r="B28" s="15">
        <v>780140580</v>
      </c>
      <c r="C28" s="15">
        <v>21589555.890000001</v>
      </c>
      <c r="D28" s="42">
        <f t="shared" si="4"/>
        <v>801730135.88999999</v>
      </c>
      <c r="E28" s="40">
        <v>801730135.88999999</v>
      </c>
      <c r="F28" s="40">
        <v>801730135.88999999</v>
      </c>
      <c r="G28" s="40">
        <f>F28-B28</f>
        <v>21589555.889999986</v>
      </c>
    </row>
    <row r="29" spans="1:7" ht="22.5" x14ac:dyDescent="0.2">
      <c r="A29" s="35" t="s">
        <v>22</v>
      </c>
      <c r="B29" s="15">
        <v>0</v>
      </c>
      <c r="C29" s="15">
        <v>0</v>
      </c>
      <c r="D29" s="42">
        <f t="shared" si="4"/>
        <v>0</v>
      </c>
      <c r="E29" s="15">
        <v>0</v>
      </c>
      <c r="F29" s="42">
        <v>0</v>
      </c>
      <c r="G29" s="15">
        <v>0</v>
      </c>
    </row>
    <row r="30" spans="1:7" x14ac:dyDescent="0.2">
      <c r="A30" s="35"/>
      <c r="B30" s="15"/>
      <c r="C30" s="15"/>
      <c r="D30" s="15"/>
      <c r="E30" s="15"/>
      <c r="F30" s="15"/>
      <c r="G30" s="15"/>
    </row>
    <row r="31" spans="1:7" ht="33.75" x14ac:dyDescent="0.2">
      <c r="A31" s="36" t="s">
        <v>31</v>
      </c>
      <c r="B31" s="16">
        <v>487283121.10000002</v>
      </c>
      <c r="C31" s="43">
        <f t="shared" ref="C31:G31" si="5">SUM(C32:C35)</f>
        <v>278160815.59999996</v>
      </c>
      <c r="D31" s="43">
        <f t="shared" si="5"/>
        <v>765443936.70000005</v>
      </c>
      <c r="E31" s="43">
        <f t="shared" si="5"/>
        <v>510062474.5</v>
      </c>
      <c r="F31" s="43">
        <f t="shared" si="5"/>
        <v>510062474.5</v>
      </c>
      <c r="G31" s="43">
        <f t="shared" si="5"/>
        <v>22779353.399999976</v>
      </c>
    </row>
    <row r="32" spans="1:7" x14ac:dyDescent="0.2">
      <c r="A32" s="35" t="s">
        <v>15</v>
      </c>
      <c r="B32" s="15">
        <v>0</v>
      </c>
      <c r="C32" s="42">
        <v>0</v>
      </c>
      <c r="D32" s="15">
        <v>0</v>
      </c>
      <c r="E32" s="15">
        <v>0</v>
      </c>
      <c r="F32" s="15">
        <v>0</v>
      </c>
      <c r="G32" s="15">
        <v>0</v>
      </c>
    </row>
    <row r="33" spans="1:7" x14ac:dyDescent="0.2">
      <c r="A33" s="35" t="s">
        <v>32</v>
      </c>
      <c r="B33" s="15">
        <v>0</v>
      </c>
      <c r="C33" s="42">
        <v>0</v>
      </c>
      <c r="D33" s="15">
        <v>0</v>
      </c>
      <c r="E33" s="15">
        <v>0</v>
      </c>
      <c r="F33" s="15">
        <v>0</v>
      </c>
      <c r="G33" s="15">
        <v>0</v>
      </c>
    </row>
    <row r="34" spans="1:7" ht="22.5" x14ac:dyDescent="0.2">
      <c r="A34" s="35" t="s">
        <v>33</v>
      </c>
      <c r="B34" s="15">
        <v>203634579</v>
      </c>
      <c r="C34" s="42">
        <v>256878710.38999999</v>
      </c>
      <c r="D34" s="15">
        <f>+B34+C34</f>
        <v>460513289.38999999</v>
      </c>
      <c r="E34" s="15">
        <v>205131827.19</v>
      </c>
      <c r="F34" s="42">
        <v>205131827.19</v>
      </c>
      <c r="G34" s="42">
        <f t="shared" ref="G34:G35" si="6">F34-B34</f>
        <v>1497248.1899999976</v>
      </c>
    </row>
    <row r="35" spans="1:7" ht="22.5" x14ac:dyDescent="0.2">
      <c r="A35" s="35" t="s">
        <v>22</v>
      </c>
      <c r="B35" s="15">
        <v>283648542.10000002</v>
      </c>
      <c r="C35" s="42">
        <v>21282105.210000001</v>
      </c>
      <c r="D35" s="15">
        <f>+B35+C35</f>
        <v>304930647.31</v>
      </c>
      <c r="E35" s="15">
        <v>304930647.31</v>
      </c>
      <c r="F35" s="42">
        <v>304930647.31</v>
      </c>
      <c r="G35" s="42">
        <f t="shared" si="6"/>
        <v>21282105.209999979</v>
      </c>
    </row>
    <row r="36" spans="1:7" x14ac:dyDescent="0.2">
      <c r="A36" s="11"/>
      <c r="B36" s="15"/>
      <c r="C36" s="15"/>
      <c r="D36" s="15"/>
      <c r="E36" s="15"/>
      <c r="F36" s="15"/>
      <c r="G36" s="15"/>
    </row>
    <row r="37" spans="1:7" x14ac:dyDescent="0.2">
      <c r="A37" s="26" t="s">
        <v>34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x14ac:dyDescent="0.2">
      <c r="A38" s="35" t="s">
        <v>23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x14ac:dyDescent="0.2">
      <c r="A39" s="35"/>
      <c r="B39" s="16"/>
      <c r="C39" s="16"/>
      <c r="D39" s="16"/>
      <c r="E39" s="16"/>
      <c r="F39" s="16"/>
      <c r="G39" s="16"/>
    </row>
    <row r="40" spans="1:7" x14ac:dyDescent="0.2">
      <c r="A40" s="12" t="s">
        <v>24</v>
      </c>
      <c r="B40" s="44">
        <f>SUM(B22:B29, B32:B35, B38)</f>
        <v>1267423701.0999999</v>
      </c>
      <c r="C40" s="44">
        <f>SUM(C22:C29, C32:C35, C38)</f>
        <v>299750371.48999995</v>
      </c>
      <c r="D40" s="44">
        <f>B40+C40</f>
        <v>1567174072.5899999</v>
      </c>
      <c r="E40" s="44">
        <f>SUM(E22:E29, E32:E35, E38)</f>
        <v>1311792610.3899999</v>
      </c>
      <c r="F40" s="44">
        <f t="shared" ref="F40" si="7">SUM(F22:F29, F32:F35, F38)</f>
        <v>1311792610.3899999</v>
      </c>
      <c r="G40" s="44">
        <f>F40-B40</f>
        <v>44368909.289999962</v>
      </c>
    </row>
    <row r="41" spans="1:7" x14ac:dyDescent="0.2">
      <c r="A41" s="17"/>
      <c r="B41" s="18"/>
      <c r="C41" s="18"/>
      <c r="D41" s="18"/>
      <c r="E41" s="19" t="s">
        <v>25</v>
      </c>
      <c r="F41" s="20"/>
      <c r="G41" s="38">
        <f>IF(G40&gt;0,G40,0)</f>
        <v>44368909.289999962</v>
      </c>
    </row>
    <row r="43" spans="1:7" ht="22.5" x14ac:dyDescent="0.2">
      <c r="A43" s="23" t="s">
        <v>35</v>
      </c>
    </row>
    <row r="44" spans="1:7" x14ac:dyDescent="0.2">
      <c r="A44" s="24" t="s">
        <v>36</v>
      </c>
    </row>
    <row r="45" spans="1:7" ht="24" customHeight="1" x14ac:dyDescent="0.2">
      <c r="A45" s="53" t="s">
        <v>37</v>
      </c>
      <c r="B45" s="53"/>
      <c r="C45" s="53"/>
      <c r="D45" s="53"/>
      <c r="E45" s="53"/>
      <c r="F45" s="53"/>
      <c r="G45" s="53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6aa8a68a-ab09-4ac8-a697-fdce915bc567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jperezh</cp:lastModifiedBy>
  <cp:revision/>
  <dcterms:created xsi:type="dcterms:W3CDTF">2012-12-11T20:48:19Z</dcterms:created>
  <dcterms:modified xsi:type="dcterms:W3CDTF">2025-01-24T16:02:11Z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