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rezh\Documents\2025\Pagina DIF 4to trimestre\Informacion Presupuestaria\"/>
    </mc:Choice>
  </mc:AlternateContent>
  <xr:revisionPtr revIDLastSave="0" documentId="8_{963DDBA6-6190-40B8-A97F-C3FB7040C38E}" xr6:coauthVersionLast="36" xr6:coauthVersionMax="36" xr10:uidLastSave="{00000000-0000-0000-0000-000000000000}"/>
  <bookViews>
    <workbookView xWindow="0" yWindow="0" windowWidth="28800" windowHeight="12225" xr2:uid="{809B96E7-7316-4176-AECF-F9CE0F2FBFDA}"/>
  </bookViews>
  <sheets>
    <sheet name="COG" sheetId="1" r:id="rId1"/>
  </sheets>
  <definedNames>
    <definedName name="_xlnm._FilterDatabase" localSheetId="0" hidden="1">COG!$A$3:$G$76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D76" i="1"/>
  <c r="D75" i="1"/>
  <c r="G75" i="1" s="1"/>
  <c r="G74" i="1"/>
  <c r="D74" i="1"/>
  <c r="G73" i="1"/>
  <c r="D73" i="1"/>
  <c r="G72" i="1"/>
  <c r="D72" i="1"/>
  <c r="D71" i="1"/>
  <c r="G71" i="1" s="1"/>
  <c r="G70" i="1"/>
  <c r="D70" i="1"/>
  <c r="F69" i="1"/>
  <c r="E69" i="1"/>
  <c r="C69" i="1"/>
  <c r="B69" i="1"/>
  <c r="D69" i="1" s="1"/>
  <c r="G69" i="1" s="1"/>
  <c r="G68" i="1"/>
  <c r="D68" i="1"/>
  <c r="D67" i="1"/>
  <c r="G67" i="1" s="1"/>
  <c r="G66" i="1"/>
  <c r="D66" i="1"/>
  <c r="F65" i="1"/>
  <c r="E65" i="1"/>
  <c r="C65" i="1"/>
  <c r="B65" i="1"/>
  <c r="D65" i="1" s="1"/>
  <c r="G65" i="1" s="1"/>
  <c r="G64" i="1"/>
  <c r="D64" i="1"/>
  <c r="D63" i="1"/>
  <c r="G63" i="1" s="1"/>
  <c r="G62" i="1"/>
  <c r="D62" i="1"/>
  <c r="D61" i="1"/>
  <c r="G61" i="1" s="1"/>
  <c r="G60" i="1"/>
  <c r="D60" i="1"/>
  <c r="D59" i="1"/>
  <c r="G59" i="1" s="1"/>
  <c r="G58" i="1"/>
  <c r="D58" i="1"/>
  <c r="F57" i="1"/>
  <c r="E57" i="1"/>
  <c r="C57" i="1"/>
  <c r="B57" i="1"/>
  <c r="D57" i="1" s="1"/>
  <c r="G57" i="1" s="1"/>
  <c r="G56" i="1"/>
  <c r="D56" i="1"/>
  <c r="D55" i="1"/>
  <c r="G55" i="1" s="1"/>
  <c r="G54" i="1"/>
  <c r="D54" i="1"/>
  <c r="F53" i="1"/>
  <c r="E53" i="1"/>
  <c r="C53" i="1"/>
  <c r="B53" i="1"/>
  <c r="D53" i="1" s="1"/>
  <c r="G53" i="1" s="1"/>
  <c r="G52" i="1"/>
  <c r="D52" i="1"/>
  <c r="D51" i="1"/>
  <c r="G51" i="1" s="1"/>
  <c r="G50" i="1"/>
  <c r="D50" i="1"/>
  <c r="D49" i="1"/>
  <c r="G49" i="1" s="1"/>
  <c r="G48" i="1"/>
  <c r="D48" i="1"/>
  <c r="D47" i="1"/>
  <c r="G47" i="1" s="1"/>
  <c r="G46" i="1"/>
  <c r="D46" i="1"/>
  <c r="D45" i="1"/>
  <c r="G45" i="1" s="1"/>
  <c r="G44" i="1"/>
  <c r="D44" i="1"/>
  <c r="F43" i="1"/>
  <c r="E43" i="1"/>
  <c r="C43" i="1"/>
  <c r="B43" i="1"/>
  <c r="D43" i="1" s="1"/>
  <c r="G43" i="1" s="1"/>
  <c r="G42" i="1"/>
  <c r="D42" i="1"/>
  <c r="D41" i="1"/>
  <c r="G41" i="1" s="1"/>
  <c r="G40" i="1"/>
  <c r="D40" i="1"/>
  <c r="D39" i="1"/>
  <c r="G39" i="1" s="1"/>
  <c r="G38" i="1"/>
  <c r="D38" i="1"/>
  <c r="D37" i="1"/>
  <c r="G37" i="1" s="1"/>
  <c r="G36" i="1"/>
  <c r="D36" i="1"/>
  <c r="D35" i="1"/>
  <c r="G35" i="1" s="1"/>
  <c r="G34" i="1"/>
  <c r="D34" i="1"/>
  <c r="F33" i="1"/>
  <c r="E33" i="1"/>
  <c r="C33" i="1"/>
  <c r="B33" i="1"/>
  <c r="D33" i="1" s="1"/>
  <c r="G33" i="1" s="1"/>
  <c r="G32" i="1"/>
  <c r="D32" i="1"/>
  <c r="D31" i="1"/>
  <c r="G31" i="1" s="1"/>
  <c r="G30" i="1"/>
  <c r="D30" i="1"/>
  <c r="D29" i="1"/>
  <c r="G29" i="1" s="1"/>
  <c r="G28" i="1"/>
  <c r="D28" i="1"/>
  <c r="D27" i="1"/>
  <c r="G27" i="1" s="1"/>
  <c r="G26" i="1"/>
  <c r="D26" i="1"/>
  <c r="D25" i="1"/>
  <c r="G25" i="1" s="1"/>
  <c r="G24" i="1"/>
  <c r="D24" i="1"/>
  <c r="F23" i="1"/>
  <c r="E23" i="1"/>
  <c r="C23" i="1"/>
  <c r="B23" i="1"/>
  <c r="D23" i="1" s="1"/>
  <c r="G23" i="1" s="1"/>
  <c r="G22" i="1"/>
  <c r="D22" i="1"/>
  <c r="D21" i="1"/>
  <c r="G21" i="1" s="1"/>
  <c r="G20" i="1"/>
  <c r="D20" i="1"/>
  <c r="D19" i="1"/>
  <c r="G19" i="1" s="1"/>
  <c r="G18" i="1"/>
  <c r="D18" i="1"/>
  <c r="D17" i="1"/>
  <c r="G17" i="1" s="1"/>
  <c r="G16" i="1"/>
  <c r="D16" i="1"/>
  <c r="D15" i="1"/>
  <c r="G15" i="1" s="1"/>
  <c r="G14" i="1"/>
  <c r="D14" i="1"/>
  <c r="F13" i="1"/>
  <c r="E13" i="1"/>
  <c r="C13" i="1"/>
  <c r="B13" i="1"/>
  <c r="D13" i="1" s="1"/>
  <c r="G13" i="1" s="1"/>
  <c r="G12" i="1"/>
  <c r="D12" i="1"/>
  <c r="D11" i="1"/>
  <c r="G11" i="1" s="1"/>
  <c r="G10" i="1"/>
  <c r="D10" i="1"/>
  <c r="D9" i="1"/>
  <c r="G9" i="1" s="1"/>
  <c r="G8" i="1"/>
  <c r="D8" i="1"/>
  <c r="D7" i="1"/>
  <c r="G7" i="1" s="1"/>
  <c r="G6" i="1"/>
  <c r="D6" i="1"/>
  <c r="F5" i="1"/>
  <c r="F77" i="1" s="1"/>
  <c r="E5" i="1"/>
  <c r="E77" i="1" s="1"/>
  <c r="C5" i="1"/>
  <c r="C77" i="1" s="1"/>
  <c r="B5" i="1"/>
  <c r="B77" i="1" s="1"/>
  <c r="D5" i="1" l="1"/>
  <c r="D77" i="1" l="1"/>
  <c r="G5" i="1"/>
  <c r="G77" i="1" s="1"/>
</calcChain>
</file>

<file path=xl/sharedStrings.xml><?xml version="1.0" encoding="utf-8"?>
<sst xmlns="http://schemas.openxmlformats.org/spreadsheetml/2006/main" count="85" uniqueCount="85">
  <si>
    <t>SISTEMA PARA EL DESARROLLO INTEGRAL DE LA FAMILIA DEL ESTADO DE GUANAJUATO
Estado Analítico del Ejercicio del Presupuesto de Egresos
Clasificación por Objeto del Gasto (Capítulo y Concepto)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</si>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</sst>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3" fillId="0" borderId="11" xfId="0" applyNumberFormat="1" applyFont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5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BF4AFC76-AE23-4307-A85F-F4A944791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6EB0-F005-45B2-8E6F-3566B3C3F7A9}">
  <sheetPr>
    <pageSetUpPr fitToPage="1"/>
  </sheetPr>
  <dimension ref="A1:H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3" customWidth="1"/>
    <col min="2" max="2" width="18.33203125" style="3" customWidth="1"/>
    <col min="3" max="3" width="19.83203125" style="3" customWidth="1"/>
    <col min="4" max="7" width="18.33203125" style="3" customWidth="1"/>
    <col min="8" max="16384" width="12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/>
      <c r="B2" s="5"/>
      <c r="C2" s="6"/>
      <c r="D2" s="7" t="s">
        <v>1</v>
      </c>
      <c r="E2" s="6"/>
      <c r="F2" s="8"/>
      <c r="G2" s="9" t="s">
        <v>2</v>
      </c>
    </row>
    <row r="3" spans="1:8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8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8" x14ac:dyDescent="0.2">
      <c r="A5" s="15" t="s">
        <v>11</v>
      </c>
      <c r="B5" s="16">
        <f>SUM(B6:B12)</f>
        <v>185810400.24000001</v>
      </c>
      <c r="C5" s="16">
        <f>SUM(C6:C12)</f>
        <v>23499526.829999998</v>
      </c>
      <c r="D5" s="16">
        <f>B5+C5</f>
        <v>209309927.06999999</v>
      </c>
      <c r="E5" s="16">
        <f>SUM(E6:E12)</f>
        <v>189943116.64000002</v>
      </c>
      <c r="F5" s="16">
        <f>SUM(F6:F12)</f>
        <v>189943116.64000002</v>
      </c>
      <c r="G5" s="16">
        <f>D5-E5</f>
        <v>19366810.429999977</v>
      </c>
    </row>
    <row r="6" spans="1:8" x14ac:dyDescent="0.2">
      <c r="A6" s="17" t="s">
        <v>12</v>
      </c>
      <c r="B6" s="18">
        <v>28017528</v>
      </c>
      <c r="C6" s="18">
        <v>-249396.57</v>
      </c>
      <c r="D6" s="18">
        <f t="shared" ref="D6:D69" si="0">B6+C6</f>
        <v>27768131.43</v>
      </c>
      <c r="E6" s="18">
        <v>25248261.289999999</v>
      </c>
      <c r="F6" s="18">
        <v>25248261.289999999</v>
      </c>
      <c r="G6" s="18">
        <f t="shared" ref="G6:G69" si="1">D6-E6</f>
        <v>2519870.1400000006</v>
      </c>
      <c r="H6" s="19">
        <v>1100</v>
      </c>
    </row>
    <row r="7" spans="1:8" x14ac:dyDescent="0.2">
      <c r="A7" s="17" t="s">
        <v>13</v>
      </c>
      <c r="B7" s="18">
        <v>63437719.399999999</v>
      </c>
      <c r="C7" s="18">
        <v>12393180.060000001</v>
      </c>
      <c r="D7" s="18">
        <f t="shared" si="0"/>
        <v>75830899.459999993</v>
      </c>
      <c r="E7" s="18">
        <v>70544847.489999995</v>
      </c>
      <c r="F7" s="18">
        <v>70544847.489999995</v>
      </c>
      <c r="G7" s="18">
        <f t="shared" si="1"/>
        <v>5286051.9699999988</v>
      </c>
      <c r="H7" s="19">
        <v>1200</v>
      </c>
    </row>
    <row r="8" spans="1:8" x14ac:dyDescent="0.2">
      <c r="A8" s="17" t="s">
        <v>14</v>
      </c>
      <c r="B8" s="18">
        <v>34998740</v>
      </c>
      <c r="C8" s="18">
        <v>649563.68999999994</v>
      </c>
      <c r="D8" s="18">
        <f t="shared" si="0"/>
        <v>35648303.689999998</v>
      </c>
      <c r="E8" s="18">
        <v>31344034.969999999</v>
      </c>
      <c r="F8" s="18">
        <v>31344034.969999999</v>
      </c>
      <c r="G8" s="18">
        <f t="shared" si="1"/>
        <v>4304268.7199999988</v>
      </c>
      <c r="H8" s="19">
        <v>1300</v>
      </c>
    </row>
    <row r="9" spans="1:8" x14ac:dyDescent="0.2">
      <c r="A9" s="17" t="s">
        <v>15</v>
      </c>
      <c r="B9" s="18">
        <v>16758474.800000001</v>
      </c>
      <c r="C9" s="18">
        <v>2980981.69</v>
      </c>
      <c r="D9" s="18">
        <f t="shared" si="0"/>
        <v>19739456.490000002</v>
      </c>
      <c r="E9" s="18">
        <v>16943465.210000001</v>
      </c>
      <c r="F9" s="18">
        <v>16943465.210000001</v>
      </c>
      <c r="G9" s="18">
        <f t="shared" si="1"/>
        <v>2795991.2800000012</v>
      </c>
      <c r="H9" s="19">
        <v>1400</v>
      </c>
    </row>
    <row r="10" spans="1:8" x14ac:dyDescent="0.2">
      <c r="A10" s="17" t="s">
        <v>16</v>
      </c>
      <c r="B10" s="18">
        <v>42374827.039999999</v>
      </c>
      <c r="C10" s="18">
        <v>7540943.96</v>
      </c>
      <c r="D10" s="18">
        <f t="shared" si="0"/>
        <v>49915771</v>
      </c>
      <c r="E10" s="18">
        <v>45528611.689999998</v>
      </c>
      <c r="F10" s="18">
        <v>45528611.689999998</v>
      </c>
      <c r="G10" s="18">
        <f t="shared" si="1"/>
        <v>4387159.3100000024</v>
      </c>
      <c r="H10" s="19">
        <v>1500</v>
      </c>
    </row>
    <row r="11" spans="1:8" x14ac:dyDescent="0.2">
      <c r="A11" s="17" t="s">
        <v>17</v>
      </c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  <c r="H11" s="19">
        <v>1600</v>
      </c>
    </row>
    <row r="12" spans="1:8" x14ac:dyDescent="0.2">
      <c r="A12" s="17" t="s">
        <v>18</v>
      </c>
      <c r="B12" s="18">
        <v>223111</v>
      </c>
      <c r="C12" s="18">
        <v>184254</v>
      </c>
      <c r="D12" s="18">
        <f t="shared" si="0"/>
        <v>407365</v>
      </c>
      <c r="E12" s="18">
        <v>333895.99</v>
      </c>
      <c r="F12" s="18">
        <v>333895.99</v>
      </c>
      <c r="G12" s="18">
        <f t="shared" si="1"/>
        <v>73469.010000000009</v>
      </c>
      <c r="H12" s="19">
        <v>1700</v>
      </c>
    </row>
    <row r="13" spans="1:8" x14ac:dyDescent="0.2">
      <c r="A13" s="15" t="s">
        <v>19</v>
      </c>
      <c r="B13" s="20">
        <f>SUM(B14:B22)</f>
        <v>833248905</v>
      </c>
      <c r="C13" s="20">
        <f>SUM(C14:C22)</f>
        <v>166492636.97</v>
      </c>
      <c r="D13" s="20">
        <f t="shared" si="0"/>
        <v>999741541.97000003</v>
      </c>
      <c r="E13" s="20">
        <f>SUM(E14:E22)</f>
        <v>769977687.83000004</v>
      </c>
      <c r="F13" s="20">
        <f>SUM(F14:F22)</f>
        <v>769977687.83000004</v>
      </c>
      <c r="G13" s="20">
        <f t="shared" si="1"/>
        <v>229763854.13999999</v>
      </c>
      <c r="H13" s="21">
        <v>0</v>
      </c>
    </row>
    <row r="14" spans="1:8" x14ac:dyDescent="0.2">
      <c r="A14" s="17" t="s">
        <v>20</v>
      </c>
      <c r="B14" s="18">
        <v>2926155</v>
      </c>
      <c r="C14" s="18">
        <v>-258343.96</v>
      </c>
      <c r="D14" s="18">
        <f t="shared" si="0"/>
        <v>2667811.04</v>
      </c>
      <c r="E14" s="18">
        <v>2525513.12</v>
      </c>
      <c r="F14" s="18">
        <v>2525513.12</v>
      </c>
      <c r="G14" s="18">
        <f t="shared" si="1"/>
        <v>142297.91999999993</v>
      </c>
      <c r="H14" s="19">
        <v>2100</v>
      </c>
    </row>
    <row r="15" spans="1:8" x14ac:dyDescent="0.2">
      <c r="A15" s="17" t="s">
        <v>21</v>
      </c>
      <c r="B15" s="18">
        <v>678371540</v>
      </c>
      <c r="C15" s="18">
        <v>160507703.12</v>
      </c>
      <c r="D15" s="18">
        <f t="shared" si="0"/>
        <v>838879243.12</v>
      </c>
      <c r="E15" s="18">
        <v>615481929.73000002</v>
      </c>
      <c r="F15" s="18">
        <v>615481929.73000002</v>
      </c>
      <c r="G15" s="18">
        <f t="shared" si="1"/>
        <v>223397313.38999999</v>
      </c>
      <c r="H15" s="19">
        <v>2200</v>
      </c>
    </row>
    <row r="16" spans="1:8" x14ac:dyDescent="0.2">
      <c r="A16" s="17" t="s">
        <v>22</v>
      </c>
      <c r="B16" s="18">
        <v>133782760</v>
      </c>
      <c r="C16" s="18">
        <v>5097325.7</v>
      </c>
      <c r="D16" s="18">
        <f t="shared" si="0"/>
        <v>138880085.69999999</v>
      </c>
      <c r="E16" s="18">
        <v>136726875.27000001</v>
      </c>
      <c r="F16" s="18">
        <v>136726875.27000001</v>
      </c>
      <c r="G16" s="18">
        <f t="shared" si="1"/>
        <v>2153210.4299999774</v>
      </c>
      <c r="H16" s="19">
        <v>2300</v>
      </c>
    </row>
    <row r="17" spans="1:8" x14ac:dyDescent="0.2">
      <c r="A17" s="17" t="s">
        <v>23</v>
      </c>
      <c r="B17" s="18">
        <v>1657394</v>
      </c>
      <c r="C17" s="18">
        <v>134873.37</v>
      </c>
      <c r="D17" s="18">
        <f t="shared" si="0"/>
        <v>1792267.37</v>
      </c>
      <c r="E17" s="18">
        <v>1266755.6000000001</v>
      </c>
      <c r="F17" s="18">
        <v>1266755.6000000001</v>
      </c>
      <c r="G17" s="18">
        <f t="shared" si="1"/>
        <v>525511.77</v>
      </c>
      <c r="H17" s="19">
        <v>2400</v>
      </c>
    </row>
    <row r="18" spans="1:8" x14ac:dyDescent="0.2">
      <c r="A18" s="17" t="s">
        <v>24</v>
      </c>
      <c r="B18" s="18">
        <v>1502000</v>
      </c>
      <c r="C18" s="18">
        <v>-1171309.1599999999</v>
      </c>
      <c r="D18" s="18">
        <f t="shared" si="0"/>
        <v>330690.84000000008</v>
      </c>
      <c r="E18" s="18">
        <v>224266.89</v>
      </c>
      <c r="F18" s="18">
        <v>224266.89</v>
      </c>
      <c r="G18" s="18">
        <f t="shared" si="1"/>
        <v>106423.95000000007</v>
      </c>
      <c r="H18" s="19">
        <v>2500</v>
      </c>
    </row>
    <row r="19" spans="1:8" x14ac:dyDescent="0.2">
      <c r="A19" s="17" t="s">
        <v>25</v>
      </c>
      <c r="B19" s="18">
        <v>13014711</v>
      </c>
      <c r="C19" s="18">
        <v>2000</v>
      </c>
      <c r="D19" s="18">
        <f t="shared" si="0"/>
        <v>13016711</v>
      </c>
      <c r="E19" s="18">
        <v>10992844.5</v>
      </c>
      <c r="F19" s="18">
        <v>10992844.5</v>
      </c>
      <c r="G19" s="18">
        <f t="shared" si="1"/>
        <v>2023866.5</v>
      </c>
      <c r="H19" s="19">
        <v>2600</v>
      </c>
    </row>
    <row r="20" spans="1:8" x14ac:dyDescent="0.2">
      <c r="A20" s="17" t="s">
        <v>26</v>
      </c>
      <c r="B20" s="18">
        <v>489000</v>
      </c>
      <c r="C20" s="18">
        <v>1823517.27</v>
      </c>
      <c r="D20" s="18">
        <f t="shared" si="0"/>
        <v>2312517.27</v>
      </c>
      <c r="E20" s="18">
        <v>1152638.6399999999</v>
      </c>
      <c r="F20" s="18">
        <v>1152638.6399999999</v>
      </c>
      <c r="G20" s="18">
        <f t="shared" si="1"/>
        <v>1159878.6300000001</v>
      </c>
      <c r="H20" s="19">
        <v>2700</v>
      </c>
    </row>
    <row r="21" spans="1:8" x14ac:dyDescent="0.2">
      <c r="A21" s="17" t="s">
        <v>27</v>
      </c>
      <c r="B21" s="18">
        <v>0</v>
      </c>
      <c r="C21" s="18">
        <v>0</v>
      </c>
      <c r="D21" s="18">
        <f t="shared" si="0"/>
        <v>0</v>
      </c>
      <c r="E21" s="18">
        <v>0</v>
      </c>
      <c r="F21" s="18">
        <v>0</v>
      </c>
      <c r="G21" s="18">
        <f t="shared" si="1"/>
        <v>0</v>
      </c>
      <c r="H21" s="19">
        <v>2800</v>
      </c>
    </row>
    <row r="22" spans="1:8" x14ac:dyDescent="0.2">
      <c r="A22" s="17" t="s">
        <v>28</v>
      </c>
      <c r="B22" s="18">
        <v>1505345</v>
      </c>
      <c r="C22" s="18">
        <v>356870.63</v>
      </c>
      <c r="D22" s="18">
        <f t="shared" si="0"/>
        <v>1862215.63</v>
      </c>
      <c r="E22" s="18">
        <v>1606864.08</v>
      </c>
      <c r="F22" s="18">
        <v>1606864.08</v>
      </c>
      <c r="G22" s="18">
        <f t="shared" si="1"/>
        <v>255351.54999999981</v>
      </c>
      <c r="H22" s="19">
        <v>2900</v>
      </c>
    </row>
    <row r="23" spans="1:8" x14ac:dyDescent="0.2">
      <c r="A23" s="15" t="s">
        <v>29</v>
      </c>
      <c r="B23" s="20">
        <f>SUM(B24:B32)</f>
        <v>53110106.959999993</v>
      </c>
      <c r="C23" s="20">
        <f>SUM(C24:C32)</f>
        <v>26606393.5</v>
      </c>
      <c r="D23" s="20">
        <f t="shared" si="0"/>
        <v>79716500.459999993</v>
      </c>
      <c r="E23" s="20">
        <f>SUM(E24:E32)</f>
        <v>64928709.189999998</v>
      </c>
      <c r="F23" s="20">
        <f>SUM(F24:F32)</f>
        <v>64928709.189999998</v>
      </c>
      <c r="G23" s="20">
        <f t="shared" si="1"/>
        <v>14787791.269999996</v>
      </c>
      <c r="H23" s="21">
        <v>0</v>
      </c>
    </row>
    <row r="24" spans="1:8" x14ac:dyDescent="0.2">
      <c r="A24" s="17" t="s">
        <v>30</v>
      </c>
      <c r="B24" s="18">
        <v>4761110</v>
      </c>
      <c r="C24" s="18">
        <v>-123532.39</v>
      </c>
      <c r="D24" s="18">
        <f t="shared" si="0"/>
        <v>4637577.6100000003</v>
      </c>
      <c r="E24" s="18">
        <v>3497889.32</v>
      </c>
      <c r="F24" s="18">
        <v>3497889.32</v>
      </c>
      <c r="G24" s="18">
        <f t="shared" si="1"/>
        <v>1139688.2900000005</v>
      </c>
      <c r="H24" s="19">
        <v>3100</v>
      </c>
    </row>
    <row r="25" spans="1:8" x14ac:dyDescent="0.2">
      <c r="A25" s="17" t="s">
        <v>31</v>
      </c>
      <c r="B25" s="18">
        <v>5095012</v>
      </c>
      <c r="C25" s="18">
        <v>1684374.81</v>
      </c>
      <c r="D25" s="18">
        <f t="shared" si="0"/>
        <v>6779386.8100000005</v>
      </c>
      <c r="E25" s="18">
        <v>5488663.2000000002</v>
      </c>
      <c r="F25" s="18">
        <v>5488663.2000000002</v>
      </c>
      <c r="G25" s="18">
        <f t="shared" si="1"/>
        <v>1290723.6100000003</v>
      </c>
      <c r="H25" s="19">
        <v>3200</v>
      </c>
    </row>
    <row r="26" spans="1:8" x14ac:dyDescent="0.2">
      <c r="A26" s="17" t="s">
        <v>32</v>
      </c>
      <c r="B26" s="18">
        <v>15342407.83</v>
      </c>
      <c r="C26" s="18">
        <v>12361047.130000001</v>
      </c>
      <c r="D26" s="18">
        <f t="shared" si="0"/>
        <v>27703454.960000001</v>
      </c>
      <c r="E26" s="18">
        <v>25041885.41</v>
      </c>
      <c r="F26" s="18">
        <v>25041885.41</v>
      </c>
      <c r="G26" s="18">
        <f t="shared" si="1"/>
        <v>2661569.5500000007</v>
      </c>
      <c r="H26" s="19">
        <v>3300</v>
      </c>
    </row>
    <row r="27" spans="1:8" x14ac:dyDescent="0.2">
      <c r="A27" s="17" t="s">
        <v>33</v>
      </c>
      <c r="B27" s="18">
        <v>1866000</v>
      </c>
      <c r="C27" s="18">
        <v>532380.4</v>
      </c>
      <c r="D27" s="18">
        <f t="shared" si="0"/>
        <v>2398380.4</v>
      </c>
      <c r="E27" s="18">
        <v>2322538.37</v>
      </c>
      <c r="F27" s="18">
        <v>2322538.37</v>
      </c>
      <c r="G27" s="18">
        <f t="shared" si="1"/>
        <v>75842.029999999795</v>
      </c>
      <c r="H27" s="19">
        <v>3400</v>
      </c>
    </row>
    <row r="28" spans="1:8" x14ac:dyDescent="0.2">
      <c r="A28" s="17" t="s">
        <v>34</v>
      </c>
      <c r="B28" s="18">
        <v>8271400</v>
      </c>
      <c r="C28" s="18">
        <v>4590521.0199999996</v>
      </c>
      <c r="D28" s="18">
        <f t="shared" si="0"/>
        <v>12861921.02</v>
      </c>
      <c r="E28" s="18">
        <v>9711000.8499999996</v>
      </c>
      <c r="F28" s="18">
        <v>9711000.8499999996</v>
      </c>
      <c r="G28" s="18">
        <f t="shared" si="1"/>
        <v>3150920.17</v>
      </c>
      <c r="H28" s="19">
        <v>3500</v>
      </c>
    </row>
    <row r="29" spans="1:8" x14ac:dyDescent="0.2">
      <c r="A29" s="17" t="s">
        <v>35</v>
      </c>
      <c r="B29" s="18">
        <v>8360000</v>
      </c>
      <c r="C29" s="18">
        <v>2000000</v>
      </c>
      <c r="D29" s="18">
        <f t="shared" si="0"/>
        <v>10360000</v>
      </c>
      <c r="E29" s="18">
        <v>7684361.6900000004</v>
      </c>
      <c r="F29" s="18">
        <v>7684361.6900000004</v>
      </c>
      <c r="G29" s="18">
        <f t="shared" si="1"/>
        <v>2675638.3099999996</v>
      </c>
      <c r="H29" s="19">
        <v>3600</v>
      </c>
    </row>
    <row r="30" spans="1:8" x14ac:dyDescent="0.2">
      <c r="A30" s="17" t="s">
        <v>36</v>
      </c>
      <c r="B30" s="18">
        <v>360950</v>
      </c>
      <c r="C30" s="18">
        <v>198362.64</v>
      </c>
      <c r="D30" s="18">
        <f t="shared" si="0"/>
        <v>559312.64000000001</v>
      </c>
      <c r="E30" s="18">
        <v>283159.81</v>
      </c>
      <c r="F30" s="18">
        <v>283159.81</v>
      </c>
      <c r="G30" s="18">
        <f t="shared" si="1"/>
        <v>276152.83</v>
      </c>
      <c r="H30" s="19">
        <v>3700</v>
      </c>
    </row>
    <row r="31" spans="1:8" x14ac:dyDescent="0.2">
      <c r="A31" s="17" t="s">
        <v>37</v>
      </c>
      <c r="B31" s="18">
        <v>4137754.33</v>
      </c>
      <c r="C31" s="18">
        <v>3597376.57</v>
      </c>
      <c r="D31" s="18">
        <f t="shared" si="0"/>
        <v>7735130.9000000004</v>
      </c>
      <c r="E31" s="18">
        <v>5258020.88</v>
      </c>
      <c r="F31" s="18">
        <v>5258020.88</v>
      </c>
      <c r="G31" s="18">
        <f t="shared" si="1"/>
        <v>2477110.0200000005</v>
      </c>
      <c r="H31" s="19">
        <v>3800</v>
      </c>
    </row>
    <row r="32" spans="1:8" x14ac:dyDescent="0.2">
      <c r="A32" s="17" t="s">
        <v>38</v>
      </c>
      <c r="B32" s="18">
        <v>4915472.8</v>
      </c>
      <c r="C32" s="18">
        <v>1765863.32</v>
      </c>
      <c r="D32" s="18">
        <f t="shared" si="0"/>
        <v>6681336.1200000001</v>
      </c>
      <c r="E32" s="18">
        <v>5641189.6600000001</v>
      </c>
      <c r="F32" s="18">
        <v>5641189.6600000001</v>
      </c>
      <c r="G32" s="18">
        <f t="shared" si="1"/>
        <v>1040146.46</v>
      </c>
      <c r="H32" s="19">
        <v>3900</v>
      </c>
    </row>
    <row r="33" spans="1:8" x14ac:dyDescent="0.2">
      <c r="A33" s="15" t="s">
        <v>39</v>
      </c>
      <c r="B33" s="20">
        <f>SUM(B34:B42)</f>
        <v>157265627.90000001</v>
      </c>
      <c r="C33" s="20">
        <f>SUM(C34:C42)</f>
        <v>82447533.040000007</v>
      </c>
      <c r="D33" s="20">
        <f t="shared" si="0"/>
        <v>239713160.94</v>
      </c>
      <c r="E33" s="20">
        <f>SUM(E34:E42)</f>
        <v>222559567.56999999</v>
      </c>
      <c r="F33" s="20">
        <f>SUM(F34:F42)</f>
        <v>222559567.56999999</v>
      </c>
      <c r="G33" s="20">
        <f t="shared" si="1"/>
        <v>17153593.370000005</v>
      </c>
      <c r="H33" s="21">
        <v>0</v>
      </c>
    </row>
    <row r="34" spans="1:8" x14ac:dyDescent="0.2">
      <c r="A34" s="17" t="s">
        <v>40</v>
      </c>
      <c r="B34" s="18">
        <v>0</v>
      </c>
      <c r="C34" s="18">
        <v>0</v>
      </c>
      <c r="D34" s="18">
        <f t="shared" si="0"/>
        <v>0</v>
      </c>
      <c r="E34" s="18">
        <v>0</v>
      </c>
      <c r="F34" s="18">
        <v>0</v>
      </c>
      <c r="G34" s="18">
        <f t="shared" si="1"/>
        <v>0</v>
      </c>
      <c r="H34" s="19">
        <v>4100</v>
      </c>
    </row>
    <row r="35" spans="1:8" x14ac:dyDescent="0.2">
      <c r="A35" s="17" t="s">
        <v>41</v>
      </c>
      <c r="B35" s="18">
        <v>12158135</v>
      </c>
      <c r="C35" s="18">
        <v>12235521.35</v>
      </c>
      <c r="D35" s="18">
        <f t="shared" si="0"/>
        <v>24393656.350000001</v>
      </c>
      <c r="E35" s="18">
        <v>17435521.350000001</v>
      </c>
      <c r="F35" s="18">
        <v>17435521.350000001</v>
      </c>
      <c r="G35" s="18">
        <f t="shared" si="1"/>
        <v>6958135</v>
      </c>
      <c r="H35" s="19">
        <v>4200</v>
      </c>
    </row>
    <row r="36" spans="1:8" x14ac:dyDescent="0.2">
      <c r="A36" s="17" t="s">
        <v>42</v>
      </c>
      <c r="B36" s="18">
        <v>0</v>
      </c>
      <c r="C36" s="18">
        <v>0</v>
      </c>
      <c r="D36" s="18">
        <f t="shared" si="0"/>
        <v>0</v>
      </c>
      <c r="E36" s="18">
        <v>0</v>
      </c>
      <c r="F36" s="18">
        <v>0</v>
      </c>
      <c r="G36" s="18">
        <f t="shared" si="1"/>
        <v>0</v>
      </c>
      <c r="H36" s="19">
        <v>4300</v>
      </c>
    </row>
    <row r="37" spans="1:8" x14ac:dyDescent="0.2">
      <c r="A37" s="17" t="s">
        <v>43</v>
      </c>
      <c r="B37" s="18">
        <v>139931492.90000001</v>
      </c>
      <c r="C37" s="18">
        <v>67672471.180000007</v>
      </c>
      <c r="D37" s="18">
        <f t="shared" si="0"/>
        <v>207603964.08000001</v>
      </c>
      <c r="E37" s="18">
        <v>197703962.47999999</v>
      </c>
      <c r="F37" s="18">
        <v>197703962.47999999</v>
      </c>
      <c r="G37" s="18">
        <f t="shared" si="1"/>
        <v>9900001.6000000238</v>
      </c>
      <c r="H37" s="19">
        <v>4400</v>
      </c>
    </row>
    <row r="38" spans="1:8" x14ac:dyDescent="0.2">
      <c r="A38" s="17" t="s">
        <v>44</v>
      </c>
      <c r="B38" s="18">
        <v>5176000</v>
      </c>
      <c r="C38" s="18">
        <v>2539540.5099999998</v>
      </c>
      <c r="D38" s="18">
        <f t="shared" si="0"/>
        <v>7715540.5099999998</v>
      </c>
      <c r="E38" s="18">
        <v>7420083.7400000002</v>
      </c>
      <c r="F38" s="18">
        <v>7420083.7400000002</v>
      </c>
      <c r="G38" s="18">
        <f t="shared" si="1"/>
        <v>295456.76999999955</v>
      </c>
      <c r="H38" s="19">
        <v>4500</v>
      </c>
    </row>
    <row r="39" spans="1:8" x14ac:dyDescent="0.2">
      <c r="A39" s="17" t="s">
        <v>45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  <c r="H39" s="19">
        <v>4600</v>
      </c>
    </row>
    <row r="40" spans="1:8" x14ac:dyDescent="0.2">
      <c r="A40" s="17" t="s">
        <v>46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  <c r="H40" s="19">
        <v>4700</v>
      </c>
    </row>
    <row r="41" spans="1:8" x14ac:dyDescent="0.2">
      <c r="A41" s="17" t="s">
        <v>47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  <c r="H41" s="19">
        <v>4800</v>
      </c>
    </row>
    <row r="42" spans="1:8" x14ac:dyDescent="0.2">
      <c r="A42" s="17" t="s">
        <v>48</v>
      </c>
      <c r="B42" s="18">
        <v>0</v>
      </c>
      <c r="C42" s="18">
        <v>0</v>
      </c>
      <c r="D42" s="18">
        <f t="shared" si="0"/>
        <v>0</v>
      </c>
      <c r="E42" s="18">
        <v>0</v>
      </c>
      <c r="F42" s="18">
        <v>0</v>
      </c>
      <c r="G42" s="18">
        <f t="shared" si="1"/>
        <v>0</v>
      </c>
      <c r="H42" s="19">
        <v>4900</v>
      </c>
    </row>
    <row r="43" spans="1:8" x14ac:dyDescent="0.2">
      <c r="A43" s="15" t="s">
        <v>49</v>
      </c>
      <c r="B43" s="20">
        <f>SUM(B44:B52)</f>
        <v>2907600</v>
      </c>
      <c r="C43" s="20">
        <f>SUM(C44:C52)</f>
        <v>5373268.5</v>
      </c>
      <c r="D43" s="20">
        <f t="shared" si="0"/>
        <v>8280868.5</v>
      </c>
      <c r="E43" s="20">
        <f>SUM(E44:E52)</f>
        <v>2704894.48</v>
      </c>
      <c r="F43" s="20">
        <f>SUM(F44:F52)</f>
        <v>2704894.48</v>
      </c>
      <c r="G43" s="20">
        <f t="shared" si="1"/>
        <v>5575974.0199999996</v>
      </c>
      <c r="H43" s="21">
        <v>0</v>
      </c>
    </row>
    <row r="44" spans="1:8" x14ac:dyDescent="0.2">
      <c r="A44" s="22" t="s">
        <v>50</v>
      </c>
      <c r="B44" s="18">
        <v>2494000</v>
      </c>
      <c r="C44" s="18">
        <v>2366983.2400000002</v>
      </c>
      <c r="D44" s="18">
        <f t="shared" si="0"/>
        <v>4860983.24</v>
      </c>
      <c r="E44" s="18">
        <v>872407.88</v>
      </c>
      <c r="F44" s="18">
        <v>872407.88</v>
      </c>
      <c r="G44" s="18">
        <f t="shared" si="1"/>
        <v>3988575.3600000003</v>
      </c>
      <c r="H44" s="19">
        <v>5100</v>
      </c>
    </row>
    <row r="45" spans="1:8" x14ac:dyDescent="0.2">
      <c r="A45" s="17" t="s">
        <v>51</v>
      </c>
      <c r="B45" s="18">
        <v>32500</v>
      </c>
      <c r="C45" s="18">
        <v>327440.09999999998</v>
      </c>
      <c r="D45" s="18">
        <f t="shared" si="0"/>
        <v>359940.1</v>
      </c>
      <c r="E45" s="18">
        <v>201840.1</v>
      </c>
      <c r="F45" s="18">
        <v>201840.1</v>
      </c>
      <c r="G45" s="18">
        <f t="shared" si="1"/>
        <v>158099.99999999997</v>
      </c>
      <c r="H45" s="19">
        <v>5200</v>
      </c>
    </row>
    <row r="46" spans="1:8" x14ac:dyDescent="0.2">
      <c r="A46" s="17" t="s">
        <v>52</v>
      </c>
      <c r="B46" s="18">
        <v>0</v>
      </c>
      <c r="C46" s="18">
        <v>1280115.56</v>
      </c>
      <c r="D46" s="18">
        <f t="shared" si="0"/>
        <v>1280115.56</v>
      </c>
      <c r="E46" s="18">
        <v>265671.90000000002</v>
      </c>
      <c r="F46" s="18">
        <v>265671.90000000002</v>
      </c>
      <c r="G46" s="18">
        <f t="shared" si="1"/>
        <v>1014443.66</v>
      </c>
      <c r="H46" s="19">
        <v>5300</v>
      </c>
    </row>
    <row r="47" spans="1:8" x14ac:dyDescent="0.2">
      <c r="A47" s="17" t="s">
        <v>53</v>
      </c>
      <c r="B47" s="18">
        <v>0</v>
      </c>
      <c r="C47" s="18">
        <v>1225000</v>
      </c>
      <c r="D47" s="18">
        <f t="shared" si="0"/>
        <v>1225000</v>
      </c>
      <c r="E47" s="18">
        <v>1225000</v>
      </c>
      <c r="F47" s="18">
        <v>1225000</v>
      </c>
      <c r="G47" s="18">
        <f t="shared" si="1"/>
        <v>0</v>
      </c>
      <c r="H47" s="19">
        <v>5400</v>
      </c>
    </row>
    <row r="48" spans="1:8" x14ac:dyDescent="0.2">
      <c r="A48" s="17" t="s">
        <v>54</v>
      </c>
      <c r="B48" s="18">
        <v>0</v>
      </c>
      <c r="C48" s="18">
        <v>0</v>
      </c>
      <c r="D48" s="18">
        <f t="shared" si="0"/>
        <v>0</v>
      </c>
      <c r="E48" s="18">
        <v>0</v>
      </c>
      <c r="F48" s="18">
        <v>0</v>
      </c>
      <c r="G48" s="18">
        <f t="shared" si="1"/>
        <v>0</v>
      </c>
      <c r="H48" s="19">
        <v>5500</v>
      </c>
    </row>
    <row r="49" spans="1:8" x14ac:dyDescent="0.2">
      <c r="A49" s="17" t="s">
        <v>55</v>
      </c>
      <c r="B49" s="18">
        <v>381100</v>
      </c>
      <c r="C49" s="18">
        <v>173729.6</v>
      </c>
      <c r="D49" s="18">
        <f t="shared" si="0"/>
        <v>554829.6</v>
      </c>
      <c r="E49" s="18">
        <v>139974.6</v>
      </c>
      <c r="F49" s="18">
        <v>139974.6</v>
      </c>
      <c r="G49" s="18">
        <f t="shared" si="1"/>
        <v>414855</v>
      </c>
      <c r="H49" s="19">
        <v>5600</v>
      </c>
    </row>
    <row r="50" spans="1:8" x14ac:dyDescent="0.2">
      <c r="A50" s="17" t="s">
        <v>56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  <c r="H50" s="19">
        <v>5700</v>
      </c>
    </row>
    <row r="51" spans="1:8" x14ac:dyDescent="0.2">
      <c r="A51" s="17" t="s">
        <v>57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8">
        <f t="shared" si="1"/>
        <v>0</v>
      </c>
      <c r="H51" s="19">
        <v>5800</v>
      </c>
    </row>
    <row r="52" spans="1:8" x14ac:dyDescent="0.2">
      <c r="A52" s="17" t="s">
        <v>58</v>
      </c>
      <c r="B52" s="18">
        <v>0</v>
      </c>
      <c r="C52" s="18">
        <v>0</v>
      </c>
      <c r="D52" s="18">
        <f t="shared" si="0"/>
        <v>0</v>
      </c>
      <c r="E52" s="18">
        <v>0</v>
      </c>
      <c r="F52" s="18">
        <v>0</v>
      </c>
      <c r="G52" s="18">
        <f t="shared" si="1"/>
        <v>0</v>
      </c>
      <c r="H52" s="19">
        <v>5900</v>
      </c>
    </row>
    <row r="53" spans="1:8" x14ac:dyDescent="0.2">
      <c r="A53" s="15" t="s">
        <v>59</v>
      </c>
      <c r="B53" s="20">
        <f>SUM(B54:B56)</f>
        <v>0</v>
      </c>
      <c r="C53" s="20">
        <f>SUM(C54:C56)</f>
        <v>3643942.14</v>
      </c>
      <c r="D53" s="20">
        <f t="shared" si="0"/>
        <v>3643942.14</v>
      </c>
      <c r="E53" s="20">
        <f>SUM(E54:E56)</f>
        <v>596290.19999999995</v>
      </c>
      <c r="F53" s="20">
        <f>SUM(F54:F56)</f>
        <v>596290.19999999995</v>
      </c>
      <c r="G53" s="20">
        <f t="shared" si="1"/>
        <v>3047651.9400000004</v>
      </c>
      <c r="H53" s="21">
        <v>0</v>
      </c>
    </row>
    <row r="54" spans="1:8" x14ac:dyDescent="0.2">
      <c r="A54" s="17" t="s">
        <v>60</v>
      </c>
      <c r="B54" s="18">
        <v>0</v>
      </c>
      <c r="C54" s="18">
        <v>0</v>
      </c>
      <c r="D54" s="18">
        <f t="shared" si="0"/>
        <v>0</v>
      </c>
      <c r="E54" s="18">
        <v>0</v>
      </c>
      <c r="F54" s="18">
        <v>0</v>
      </c>
      <c r="G54" s="18">
        <f t="shared" si="1"/>
        <v>0</v>
      </c>
      <c r="H54" s="19">
        <v>6100</v>
      </c>
    </row>
    <row r="55" spans="1:8" x14ac:dyDescent="0.2">
      <c r="A55" s="17" t="s">
        <v>61</v>
      </c>
      <c r="B55" s="18">
        <v>0</v>
      </c>
      <c r="C55" s="18">
        <v>3643942.14</v>
      </c>
      <c r="D55" s="18">
        <f t="shared" si="0"/>
        <v>3643942.14</v>
      </c>
      <c r="E55" s="18">
        <v>596290.19999999995</v>
      </c>
      <c r="F55" s="18">
        <v>596290.19999999995</v>
      </c>
      <c r="G55" s="18">
        <f t="shared" si="1"/>
        <v>3047651.9400000004</v>
      </c>
      <c r="H55" s="19">
        <v>6200</v>
      </c>
    </row>
    <row r="56" spans="1:8" x14ac:dyDescent="0.2">
      <c r="A56" s="17" t="s">
        <v>62</v>
      </c>
      <c r="B56" s="18">
        <v>0</v>
      </c>
      <c r="C56" s="18">
        <v>0</v>
      </c>
      <c r="D56" s="18">
        <f t="shared" si="0"/>
        <v>0</v>
      </c>
      <c r="E56" s="18">
        <v>0</v>
      </c>
      <c r="F56" s="18">
        <v>0</v>
      </c>
      <c r="G56" s="18">
        <f t="shared" si="1"/>
        <v>0</v>
      </c>
      <c r="H56" s="19">
        <v>6300</v>
      </c>
    </row>
    <row r="57" spans="1:8" x14ac:dyDescent="0.2">
      <c r="A57" s="15" t="s">
        <v>63</v>
      </c>
      <c r="B57" s="20">
        <f>SUM(B58:B64)</f>
        <v>35081061</v>
      </c>
      <c r="C57" s="20">
        <f>SUM(C58:C64)</f>
        <v>-16600458.75</v>
      </c>
      <c r="D57" s="20">
        <f t="shared" si="0"/>
        <v>18480602.25</v>
      </c>
      <c r="E57" s="20">
        <f>SUM(E58:E64)</f>
        <v>0</v>
      </c>
      <c r="F57" s="20">
        <f>SUM(F58:F64)</f>
        <v>0</v>
      </c>
      <c r="G57" s="20">
        <f t="shared" si="1"/>
        <v>18480602.25</v>
      </c>
      <c r="H57" s="21">
        <v>0</v>
      </c>
    </row>
    <row r="58" spans="1:8" x14ac:dyDescent="0.2">
      <c r="A58" s="17" t="s">
        <v>64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  <c r="H58" s="19">
        <v>7100</v>
      </c>
    </row>
    <row r="59" spans="1:8" x14ac:dyDescent="0.2">
      <c r="A59" s="17" t="s">
        <v>65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  <c r="H59" s="19">
        <v>7200</v>
      </c>
    </row>
    <row r="60" spans="1:8" x14ac:dyDescent="0.2">
      <c r="A60" s="17" t="s">
        <v>66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  <c r="H60" s="19">
        <v>7300</v>
      </c>
    </row>
    <row r="61" spans="1:8" x14ac:dyDescent="0.2">
      <c r="A61" s="17" t="s">
        <v>67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  <c r="H61" s="19">
        <v>7400</v>
      </c>
    </row>
    <row r="62" spans="1:8" x14ac:dyDescent="0.2">
      <c r="A62" s="17" t="s">
        <v>68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  <c r="H62" s="19">
        <v>7500</v>
      </c>
    </row>
    <row r="63" spans="1:8" x14ac:dyDescent="0.2">
      <c r="A63" s="17" t="s">
        <v>69</v>
      </c>
      <c r="B63" s="18">
        <v>0</v>
      </c>
      <c r="C63" s="18">
        <v>0</v>
      </c>
      <c r="D63" s="18">
        <f t="shared" si="0"/>
        <v>0</v>
      </c>
      <c r="E63" s="18">
        <v>0</v>
      </c>
      <c r="F63" s="18">
        <v>0</v>
      </c>
      <c r="G63" s="18">
        <f t="shared" si="1"/>
        <v>0</v>
      </c>
      <c r="H63" s="19">
        <v>7600</v>
      </c>
    </row>
    <row r="64" spans="1:8" x14ac:dyDescent="0.2">
      <c r="A64" s="17" t="s">
        <v>70</v>
      </c>
      <c r="B64" s="18">
        <v>35081061</v>
      </c>
      <c r="C64" s="18">
        <v>-16600458.75</v>
      </c>
      <c r="D64" s="18">
        <f t="shared" si="0"/>
        <v>18480602.25</v>
      </c>
      <c r="E64" s="18">
        <v>0</v>
      </c>
      <c r="F64" s="18">
        <v>0</v>
      </c>
      <c r="G64" s="18">
        <f t="shared" si="1"/>
        <v>18480602.25</v>
      </c>
      <c r="H64" s="19">
        <v>7900</v>
      </c>
    </row>
    <row r="65" spans="1:8" x14ac:dyDescent="0.2">
      <c r="A65" s="15" t="s">
        <v>71</v>
      </c>
      <c r="B65" s="20">
        <f>SUM(B66:B68)</f>
        <v>0</v>
      </c>
      <c r="C65" s="20">
        <f>SUM(C66:C68)</f>
        <v>0</v>
      </c>
      <c r="D65" s="20">
        <f t="shared" si="0"/>
        <v>0</v>
      </c>
      <c r="E65" s="20">
        <f>SUM(E66:E68)</f>
        <v>0</v>
      </c>
      <c r="F65" s="20">
        <f>SUM(F66:F68)</f>
        <v>0</v>
      </c>
      <c r="G65" s="20">
        <f t="shared" si="1"/>
        <v>0</v>
      </c>
      <c r="H65" s="21">
        <v>0</v>
      </c>
    </row>
    <row r="66" spans="1:8" x14ac:dyDescent="0.2">
      <c r="A66" s="17" t="s">
        <v>72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  <c r="H66" s="19">
        <v>8100</v>
      </c>
    </row>
    <row r="67" spans="1:8" x14ac:dyDescent="0.2">
      <c r="A67" s="17" t="s">
        <v>73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  <c r="H67" s="19">
        <v>8300</v>
      </c>
    </row>
    <row r="68" spans="1:8" x14ac:dyDescent="0.2">
      <c r="A68" s="17" t="s">
        <v>74</v>
      </c>
      <c r="B68" s="18">
        <v>0</v>
      </c>
      <c r="C68" s="18">
        <v>0</v>
      </c>
      <c r="D68" s="18">
        <f t="shared" si="0"/>
        <v>0</v>
      </c>
      <c r="E68" s="18">
        <v>0</v>
      </c>
      <c r="F68" s="18">
        <v>0</v>
      </c>
      <c r="G68" s="18">
        <f t="shared" si="1"/>
        <v>0</v>
      </c>
      <c r="H68" s="19">
        <v>8500</v>
      </c>
    </row>
    <row r="69" spans="1:8" x14ac:dyDescent="0.2">
      <c r="A69" s="15" t="s">
        <v>75</v>
      </c>
      <c r="B69" s="20">
        <f>SUM(B70:B76)</f>
        <v>0</v>
      </c>
      <c r="C69" s="20">
        <f>SUM(C70:C76)</f>
        <v>0</v>
      </c>
      <c r="D69" s="20">
        <f t="shared" si="0"/>
        <v>0</v>
      </c>
      <c r="E69" s="20">
        <f>SUM(E70:E76)</f>
        <v>0</v>
      </c>
      <c r="F69" s="20">
        <f>SUM(F70:F76)</f>
        <v>0</v>
      </c>
      <c r="G69" s="20">
        <f t="shared" si="1"/>
        <v>0</v>
      </c>
      <c r="H69" s="21">
        <v>0</v>
      </c>
    </row>
    <row r="70" spans="1:8" x14ac:dyDescent="0.2">
      <c r="A70" s="17" t="s">
        <v>76</v>
      </c>
      <c r="B70" s="18">
        <v>0</v>
      </c>
      <c r="C70" s="18">
        <v>0</v>
      </c>
      <c r="D70" s="18">
        <f t="shared" ref="D70:D76" si="2">B70+C70</f>
        <v>0</v>
      </c>
      <c r="E70" s="18">
        <v>0</v>
      </c>
      <c r="F70" s="18">
        <v>0</v>
      </c>
      <c r="G70" s="18">
        <f t="shared" ref="G70:G76" si="3">D70-E70</f>
        <v>0</v>
      </c>
      <c r="H70" s="19">
        <v>9100</v>
      </c>
    </row>
    <row r="71" spans="1:8" x14ac:dyDescent="0.2">
      <c r="A71" s="17" t="s">
        <v>77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  <c r="H71" s="19">
        <v>9200</v>
      </c>
    </row>
    <row r="72" spans="1:8" x14ac:dyDescent="0.2">
      <c r="A72" s="17" t="s">
        <v>78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  <c r="H72" s="19">
        <v>9300</v>
      </c>
    </row>
    <row r="73" spans="1:8" x14ac:dyDescent="0.2">
      <c r="A73" s="17" t="s">
        <v>79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  <c r="H73" s="19">
        <v>9400</v>
      </c>
    </row>
    <row r="74" spans="1:8" x14ac:dyDescent="0.2">
      <c r="A74" s="17" t="s">
        <v>80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  <c r="H74" s="19">
        <v>9500</v>
      </c>
    </row>
    <row r="75" spans="1:8" x14ac:dyDescent="0.2">
      <c r="A75" s="17" t="s">
        <v>81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  <c r="H75" s="19">
        <v>9600</v>
      </c>
    </row>
    <row r="76" spans="1:8" x14ac:dyDescent="0.2">
      <c r="A76" s="23" t="s">
        <v>82</v>
      </c>
      <c r="B76" s="24">
        <v>0</v>
      </c>
      <c r="C76" s="24">
        <v>0</v>
      </c>
      <c r="D76" s="24">
        <f t="shared" si="2"/>
        <v>0</v>
      </c>
      <c r="E76" s="24">
        <v>0</v>
      </c>
      <c r="F76" s="24">
        <v>0</v>
      </c>
      <c r="G76" s="24">
        <f t="shared" si="3"/>
        <v>0</v>
      </c>
      <c r="H76" s="19">
        <v>9900</v>
      </c>
    </row>
    <row r="77" spans="1:8" x14ac:dyDescent="0.2">
      <c r="A77" s="25" t="s">
        <v>83</v>
      </c>
      <c r="B77" s="26">
        <f t="shared" ref="B77:G77" si="4">SUM(B5+B13+B23+B33+B43+B53+B57+B65+B69)</f>
        <v>1267423701.1000001</v>
      </c>
      <c r="C77" s="26">
        <f t="shared" si="4"/>
        <v>291462842.23000002</v>
      </c>
      <c r="D77" s="26">
        <f t="shared" si="4"/>
        <v>1558886543.3300002</v>
      </c>
      <c r="E77" s="26">
        <f t="shared" si="4"/>
        <v>1250710265.9100001</v>
      </c>
      <c r="F77" s="26">
        <f t="shared" si="4"/>
        <v>1250710265.9100001</v>
      </c>
      <c r="G77" s="26">
        <f t="shared" si="4"/>
        <v>308176277.41999996</v>
      </c>
    </row>
    <row r="79" spans="1:8" x14ac:dyDescent="0.2">
      <c r="A79" s="3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jperezh</dc:creator>
  <cp:lastModifiedBy>jperezh</cp:lastModifiedBy>
  <dcterms:created xsi:type="dcterms:W3CDTF">2025-01-29T17:28:49Z</dcterms:created>
  <dcterms:modified xsi:type="dcterms:W3CDTF">2025-01-29T17:29:33Z</dcterms:modified>
</cp:coreProperties>
</file>