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ón Disciplina Financiera\"/>
    </mc:Choice>
  </mc:AlternateContent>
  <xr:revisionPtr revIDLastSave="0" documentId="8_{F0A5675F-A900-4FF0-991E-1079ED7EF0C7}" xr6:coauthVersionLast="36" xr6:coauthVersionMax="36" xr10:uidLastSave="{00000000-0000-0000-0000-000000000000}"/>
  <bookViews>
    <workbookView xWindow="0" yWindow="0" windowWidth="28800" windowHeight="12225" xr2:uid="{A93355DC-4C98-4787-B04D-CDDFF6A7C75B}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7" i="1" s="1"/>
  <c r="G138" i="1"/>
  <c r="F137" i="1"/>
  <c r="E137" i="1"/>
  <c r="D137" i="1"/>
  <c r="C137" i="1"/>
  <c r="B137" i="1"/>
  <c r="G136" i="1"/>
  <c r="G135" i="1"/>
  <c r="G134" i="1"/>
  <c r="G133" i="1"/>
  <c r="F133" i="1"/>
  <c r="E133" i="1"/>
  <c r="D133" i="1"/>
  <c r="C133" i="1"/>
  <c r="B133" i="1"/>
  <c r="G132" i="1"/>
  <c r="G131" i="1"/>
  <c r="G130" i="1"/>
  <c r="G129" i="1"/>
  <c r="G128" i="1"/>
  <c r="G127" i="1"/>
  <c r="G125" i="1"/>
  <c r="G124" i="1"/>
  <c r="G123" i="1" s="1"/>
  <c r="F123" i="1"/>
  <c r="E123" i="1"/>
  <c r="E84" i="1" s="1"/>
  <c r="D123" i="1"/>
  <c r="C123" i="1"/>
  <c r="B123" i="1"/>
  <c r="G122" i="1"/>
  <c r="G121" i="1"/>
  <c r="G120" i="1"/>
  <c r="G119" i="1"/>
  <c r="G118" i="1"/>
  <c r="G113" i="1" s="1"/>
  <c r="G116" i="1"/>
  <c r="G115" i="1"/>
  <c r="G114" i="1"/>
  <c r="F113" i="1"/>
  <c r="F84" i="1" s="1"/>
  <c r="E113" i="1"/>
  <c r="D113" i="1"/>
  <c r="C113" i="1"/>
  <c r="B113" i="1"/>
  <c r="G112" i="1"/>
  <c r="G111" i="1"/>
  <c r="G110" i="1"/>
  <c r="G109" i="1"/>
  <c r="G108" i="1"/>
  <c r="G107" i="1"/>
  <c r="G105" i="1"/>
  <c r="G104" i="1"/>
  <c r="G103" i="1" s="1"/>
  <c r="F103" i="1"/>
  <c r="E103" i="1"/>
  <c r="D103" i="1"/>
  <c r="C103" i="1"/>
  <c r="B103" i="1"/>
  <c r="G102" i="1"/>
  <c r="G101" i="1"/>
  <c r="G100" i="1"/>
  <c r="G99" i="1"/>
  <c r="G98" i="1"/>
  <c r="G97" i="1"/>
  <c r="G96" i="1"/>
  <c r="G94" i="1"/>
  <c r="G93" i="1"/>
  <c r="F93" i="1"/>
  <c r="E93" i="1"/>
  <c r="D93" i="1"/>
  <c r="C93" i="1"/>
  <c r="C84" i="1" s="1"/>
  <c r="C159" i="1" s="1"/>
  <c r="B93" i="1"/>
  <c r="G92" i="1"/>
  <c r="G91" i="1"/>
  <c r="G90" i="1"/>
  <c r="G85" i="1" s="1"/>
  <c r="G89" i="1"/>
  <c r="G88" i="1"/>
  <c r="G87" i="1"/>
  <c r="G86" i="1"/>
  <c r="F85" i="1"/>
  <c r="E85" i="1"/>
  <c r="D85" i="1"/>
  <c r="D84" i="1" s="1"/>
  <c r="C85" i="1"/>
  <c r="B85" i="1"/>
  <c r="B84" i="1"/>
  <c r="G82" i="1"/>
  <c r="G81" i="1"/>
  <c r="G80" i="1"/>
  <c r="G79" i="1"/>
  <c r="G78" i="1"/>
  <c r="G77" i="1"/>
  <c r="G76" i="1"/>
  <c r="G75" i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D9" i="1" s="1"/>
  <c r="D159" i="1" s="1"/>
  <c r="C18" i="1"/>
  <c r="B18" i="1"/>
  <c r="G10" i="1"/>
  <c r="G9" i="1" s="1"/>
  <c r="F10" i="1"/>
  <c r="F9" i="1" s="1"/>
  <c r="F159" i="1" s="1"/>
  <c r="E10" i="1"/>
  <c r="E9" i="1" s="1"/>
  <c r="D10" i="1"/>
  <c r="C10" i="1"/>
  <c r="B10" i="1"/>
  <c r="B9" i="1" s="1"/>
  <c r="B159" i="1" s="1"/>
  <c r="C9" i="1"/>
  <c r="A5" i="1"/>
  <c r="A2" i="1"/>
  <c r="G84" i="1" l="1"/>
  <c r="G159" i="1" s="1"/>
  <c r="E159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<sst xmlns="http://schemas.openxmlformats.org/spreadsheetml/2006/main" count="161" uniqueCount="88">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</sst>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3" fontId="0" fillId="0" borderId="5" xfId="0" applyNumberFormat="1" applyBorder="1" applyAlignment="1" applyProtection="1">
      <alignment horizontal="right" vertical="top"/>
      <protection locked="0"/>
    </xf>
    <xf numFmtId="3" fontId="0" fillId="3" borderId="5" xfId="1" applyNumberFormat="1" applyFont="1" applyFill="1" applyBorder="1" applyAlignment="1" applyProtection="1">
      <alignment vertical="center"/>
      <protection locked="0"/>
    </xf>
    <xf numFmtId="3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3" fontId="0" fillId="0" borderId="8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DIF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PARA EL DESARROLLO INTEGRAL DE LA FAMILIA DEL ESTADO DE GUANAJUATO</v>
          </cell>
        </row>
      </sheetData>
      <sheetData sheetId="1"/>
      <sheetData sheetId="2">
        <row r="4">
          <cell r="A4" t="str">
            <v>al 31 de Diciembre de 2023 y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69D8-49D7-436F-8D7C-5D8DD00132B0}">
  <sheetPr>
    <outlinePr summaryBelow="0"/>
  </sheetPr>
  <dimension ref="A1:G160"/>
  <sheetViews>
    <sheetView showGridLines="0" tabSelected="1" zoomScale="70" zoomScaleNormal="70" workbookViewId="0">
      <selection activeCell="L27" sqref="L2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SISTEMA PARA EL DESARROLLO INTEGRAL DE LA FAMILIA DEL ESTADO DE GUANAJUATO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al 31 de Diciembre de 2023 y al 31 de Diciembre de 2024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487283121.09999996</v>
      </c>
      <c r="C9" s="11">
        <f>SUM(C10,C18,C28,C38,C48,C58,C62,C71,C75)</f>
        <v>108852089.36</v>
      </c>
      <c r="D9" s="11">
        <f t="shared" si="0"/>
        <v>596135210.46000004</v>
      </c>
      <c r="E9" s="11">
        <f t="shared" si="0"/>
        <v>512515537.31</v>
      </c>
      <c r="F9" s="11">
        <f t="shared" si="0"/>
        <v>512515537.31</v>
      </c>
      <c r="G9" s="11">
        <f t="shared" si="0"/>
        <v>83619673.149999976</v>
      </c>
    </row>
    <row r="10" spans="1:7" x14ac:dyDescent="0.25">
      <c r="A10" s="12" t="s">
        <v>13</v>
      </c>
      <c r="B10" s="11">
        <f t="shared" ref="B10:G10" si="1">SUM(B11:B17)</f>
        <v>185810400.24000001</v>
      </c>
      <c r="C10" s="11">
        <f t="shared" si="1"/>
        <v>23499526.829999998</v>
      </c>
      <c r="D10" s="11">
        <f t="shared" si="1"/>
        <v>209309927.06999999</v>
      </c>
      <c r="E10" s="11">
        <f t="shared" si="1"/>
        <v>189943116.64000002</v>
      </c>
      <c r="F10" s="11">
        <f t="shared" si="1"/>
        <v>189943116.64000002</v>
      </c>
      <c r="G10" s="11">
        <f t="shared" si="1"/>
        <v>19366810.430000003</v>
      </c>
    </row>
    <row r="11" spans="1:7" x14ac:dyDescent="0.25">
      <c r="A11" s="13" t="s">
        <v>14</v>
      </c>
      <c r="B11" s="14">
        <v>28017528</v>
      </c>
      <c r="C11" s="14">
        <v>-249396.57</v>
      </c>
      <c r="D11" s="14">
        <v>27768131.43</v>
      </c>
      <c r="E11" s="14">
        <v>25248261.289999999</v>
      </c>
      <c r="F11" s="14">
        <v>25248261.289999999</v>
      </c>
      <c r="G11" s="14">
        <v>2519870.1400000006</v>
      </c>
    </row>
    <row r="12" spans="1:7" x14ac:dyDescent="0.25">
      <c r="A12" s="13" t="s">
        <v>15</v>
      </c>
      <c r="B12" s="14">
        <v>63437719.399999999</v>
      </c>
      <c r="C12" s="14">
        <v>12393180.060000001</v>
      </c>
      <c r="D12" s="14">
        <v>75830899.459999993</v>
      </c>
      <c r="E12" s="14">
        <v>70544847.489999995</v>
      </c>
      <c r="F12" s="14">
        <v>70544847.489999995</v>
      </c>
      <c r="G12" s="14">
        <v>5286051.9699999988</v>
      </c>
    </row>
    <row r="13" spans="1:7" x14ac:dyDescent="0.25">
      <c r="A13" s="13" t="s">
        <v>16</v>
      </c>
      <c r="B13" s="14">
        <v>34998740</v>
      </c>
      <c r="C13" s="14">
        <v>649563.68999999994</v>
      </c>
      <c r="D13" s="14">
        <v>35648303.689999998</v>
      </c>
      <c r="E13" s="14">
        <v>31344034.969999999</v>
      </c>
      <c r="F13" s="14">
        <v>31344034.969999999</v>
      </c>
      <c r="G13" s="14">
        <v>4304268.7199999988</v>
      </c>
    </row>
    <row r="14" spans="1:7" x14ac:dyDescent="0.25">
      <c r="A14" s="13" t="s">
        <v>17</v>
      </c>
      <c r="B14" s="14">
        <v>16758474.800000001</v>
      </c>
      <c r="C14" s="14">
        <v>2980981.69</v>
      </c>
      <c r="D14" s="14">
        <v>19739456.490000002</v>
      </c>
      <c r="E14" s="14">
        <v>16943465.210000001</v>
      </c>
      <c r="F14" s="14">
        <v>16943465.210000001</v>
      </c>
      <c r="G14" s="14">
        <v>2795991.2800000012</v>
      </c>
    </row>
    <row r="15" spans="1:7" x14ac:dyDescent="0.25">
      <c r="A15" s="13" t="s">
        <v>18</v>
      </c>
      <c r="B15" s="14">
        <v>42374827.039999999</v>
      </c>
      <c r="C15" s="14">
        <v>7540943.96</v>
      </c>
      <c r="D15" s="14">
        <v>49915771</v>
      </c>
      <c r="E15" s="14">
        <v>45528611.689999998</v>
      </c>
      <c r="F15" s="14">
        <v>45528611.689999998</v>
      </c>
      <c r="G15" s="14">
        <v>4387159.3100000024</v>
      </c>
    </row>
    <row r="16" spans="1:7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25">
      <c r="A17" s="13" t="s">
        <v>20</v>
      </c>
      <c r="B17" s="14">
        <v>223111</v>
      </c>
      <c r="C17" s="14">
        <v>184254</v>
      </c>
      <c r="D17" s="14">
        <v>407365</v>
      </c>
      <c r="E17" s="14">
        <v>333895.99</v>
      </c>
      <c r="F17" s="14">
        <v>333895.99</v>
      </c>
      <c r="G17" s="14">
        <v>73469.010000000009</v>
      </c>
    </row>
    <row r="18" spans="1:7" x14ac:dyDescent="0.25">
      <c r="A18" s="12" t="s">
        <v>21</v>
      </c>
      <c r="B18" s="11">
        <f t="shared" ref="B18:G18" si="2">SUM(B19:B27)</f>
        <v>156957325</v>
      </c>
      <c r="C18" s="11">
        <f>SUM(C19:C27)</f>
        <v>5707541.830000001</v>
      </c>
      <c r="D18" s="11">
        <f t="shared" si="2"/>
        <v>162664866.83000001</v>
      </c>
      <c r="E18" s="11">
        <f t="shared" si="2"/>
        <v>155963509.57999998</v>
      </c>
      <c r="F18" s="11">
        <f t="shared" si="2"/>
        <v>155963509.57999998</v>
      </c>
      <c r="G18" s="11">
        <f t="shared" si="2"/>
        <v>6701357.2499999776</v>
      </c>
    </row>
    <row r="19" spans="1:7" x14ac:dyDescent="0.25">
      <c r="A19" s="13" t="s">
        <v>22</v>
      </c>
      <c r="B19" s="14">
        <v>2926155</v>
      </c>
      <c r="C19" s="14">
        <v>-258343.96</v>
      </c>
      <c r="D19" s="14">
        <v>2667811.04</v>
      </c>
      <c r="E19" s="14">
        <v>2525513.12</v>
      </c>
      <c r="F19" s="14">
        <v>2525513.12</v>
      </c>
      <c r="G19" s="14">
        <v>142297.91999999993</v>
      </c>
    </row>
    <row r="20" spans="1:7" x14ac:dyDescent="0.25">
      <c r="A20" s="13" t="s">
        <v>23</v>
      </c>
      <c r="B20" s="14">
        <v>2079960</v>
      </c>
      <c r="C20" s="14">
        <v>-277392.02</v>
      </c>
      <c r="D20" s="14">
        <v>1802567.98</v>
      </c>
      <c r="E20" s="14">
        <v>1467751.48</v>
      </c>
      <c r="F20" s="14">
        <v>1467751.48</v>
      </c>
      <c r="G20" s="14">
        <v>334816.5</v>
      </c>
    </row>
    <row r="21" spans="1:7" x14ac:dyDescent="0.25">
      <c r="A21" s="13" t="s">
        <v>24</v>
      </c>
      <c r="B21" s="14">
        <v>133782760</v>
      </c>
      <c r="C21" s="14">
        <v>5097325.7</v>
      </c>
      <c r="D21" s="14">
        <v>138880085.69999999</v>
      </c>
      <c r="E21" s="14">
        <v>136726875.27000001</v>
      </c>
      <c r="F21" s="14">
        <v>136726875.27000001</v>
      </c>
      <c r="G21" s="14">
        <v>2153210.4299999774</v>
      </c>
    </row>
    <row r="22" spans="1:7" x14ac:dyDescent="0.25">
      <c r="A22" s="13" t="s">
        <v>25</v>
      </c>
      <c r="B22" s="14">
        <v>1657394</v>
      </c>
      <c r="C22" s="14">
        <v>134873.37</v>
      </c>
      <c r="D22" s="14">
        <v>1792267.37</v>
      </c>
      <c r="E22" s="14">
        <v>1266755.6000000001</v>
      </c>
      <c r="F22" s="14">
        <v>1266755.6000000001</v>
      </c>
      <c r="G22" s="14">
        <v>525511.77</v>
      </c>
    </row>
    <row r="23" spans="1:7" x14ac:dyDescent="0.25">
      <c r="A23" s="13" t="s">
        <v>26</v>
      </c>
      <c r="B23" s="14">
        <v>1502000</v>
      </c>
      <c r="C23" s="14">
        <v>-1171309.1599999999</v>
      </c>
      <c r="D23" s="14">
        <v>330690.84000000008</v>
      </c>
      <c r="E23" s="14">
        <v>224266.89</v>
      </c>
      <c r="F23" s="14">
        <v>224266.89</v>
      </c>
      <c r="G23" s="14">
        <v>106423.95000000007</v>
      </c>
    </row>
    <row r="24" spans="1:7" x14ac:dyDescent="0.25">
      <c r="A24" s="13" t="s">
        <v>27</v>
      </c>
      <c r="B24" s="14">
        <v>13014711</v>
      </c>
      <c r="C24" s="14">
        <v>2000</v>
      </c>
      <c r="D24" s="14">
        <v>13016711</v>
      </c>
      <c r="E24" s="14">
        <v>10992844.5</v>
      </c>
      <c r="F24" s="14">
        <v>10992844.5</v>
      </c>
      <c r="G24" s="14">
        <v>2023866.5</v>
      </c>
    </row>
    <row r="25" spans="1:7" x14ac:dyDescent="0.25">
      <c r="A25" s="13" t="s">
        <v>28</v>
      </c>
      <c r="B25" s="14">
        <v>489000</v>
      </c>
      <c r="C25" s="14">
        <v>1823517.27</v>
      </c>
      <c r="D25" s="14">
        <v>2312517.27</v>
      </c>
      <c r="E25" s="14">
        <v>1152638.6399999999</v>
      </c>
      <c r="F25" s="14">
        <v>1152638.6399999999</v>
      </c>
      <c r="G25" s="14">
        <v>1159878.6300000001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5">
      <c r="A27" s="13" t="s">
        <v>30</v>
      </c>
      <c r="B27" s="14">
        <v>1505345</v>
      </c>
      <c r="C27" s="14">
        <v>356870.63</v>
      </c>
      <c r="D27" s="14">
        <v>1862215.63</v>
      </c>
      <c r="E27" s="14">
        <v>1606864.08</v>
      </c>
      <c r="F27" s="14">
        <v>1606864.08</v>
      </c>
      <c r="G27" s="14">
        <v>255351.54999999981</v>
      </c>
    </row>
    <row r="28" spans="1:7" x14ac:dyDescent="0.25">
      <c r="A28" s="12" t="s">
        <v>31</v>
      </c>
      <c r="B28" s="11">
        <f t="shared" ref="B28:G28" si="3">SUM(B29:B37)</f>
        <v>51647106.959999993</v>
      </c>
      <c r="C28" s="11">
        <f t="shared" si="3"/>
        <v>26606393.5</v>
      </c>
      <c r="D28" s="11">
        <f t="shared" si="3"/>
        <v>78253500.460000008</v>
      </c>
      <c r="E28" s="11">
        <f t="shared" si="3"/>
        <v>63465709.189999998</v>
      </c>
      <c r="F28" s="11">
        <f t="shared" si="3"/>
        <v>63465709.189999998</v>
      </c>
      <c r="G28" s="11">
        <f t="shared" si="3"/>
        <v>14787791.270000003</v>
      </c>
    </row>
    <row r="29" spans="1:7" x14ac:dyDescent="0.25">
      <c r="A29" s="13" t="s">
        <v>32</v>
      </c>
      <c r="B29" s="14">
        <v>4761110</v>
      </c>
      <c r="C29" s="14">
        <v>-123532.39</v>
      </c>
      <c r="D29" s="14">
        <v>4637577.6100000003</v>
      </c>
      <c r="E29" s="14">
        <v>3497889.32</v>
      </c>
      <c r="F29" s="14">
        <v>3497889.32</v>
      </c>
      <c r="G29" s="14">
        <v>1139688.2900000005</v>
      </c>
    </row>
    <row r="30" spans="1:7" x14ac:dyDescent="0.25">
      <c r="A30" s="13" t="s">
        <v>33</v>
      </c>
      <c r="B30" s="14">
        <v>5095012</v>
      </c>
      <c r="C30" s="14">
        <v>1684374.81</v>
      </c>
      <c r="D30" s="14">
        <v>6779386.8100000005</v>
      </c>
      <c r="E30" s="14">
        <v>5488663.2000000002</v>
      </c>
      <c r="F30" s="14">
        <v>5488663.2000000002</v>
      </c>
      <c r="G30" s="14">
        <v>1290723.6100000003</v>
      </c>
    </row>
    <row r="31" spans="1:7" x14ac:dyDescent="0.25">
      <c r="A31" s="13" t="s">
        <v>34</v>
      </c>
      <c r="B31" s="14">
        <v>13879407.83</v>
      </c>
      <c r="C31" s="14">
        <v>12361047.130000001</v>
      </c>
      <c r="D31" s="14">
        <v>26240454.960000001</v>
      </c>
      <c r="E31" s="14">
        <v>23578885.41</v>
      </c>
      <c r="F31" s="14">
        <v>23578885.41</v>
      </c>
      <c r="G31" s="14">
        <v>2661569.5500000007</v>
      </c>
    </row>
    <row r="32" spans="1:7" x14ac:dyDescent="0.25">
      <c r="A32" s="13" t="s">
        <v>35</v>
      </c>
      <c r="B32" s="14">
        <v>1866000</v>
      </c>
      <c r="C32" s="14">
        <v>532380.4</v>
      </c>
      <c r="D32" s="14">
        <v>2398380.4</v>
      </c>
      <c r="E32" s="14">
        <v>2322538.37</v>
      </c>
      <c r="F32" s="14">
        <v>2322538.37</v>
      </c>
      <c r="G32" s="14">
        <v>75842.029999999795</v>
      </c>
    </row>
    <row r="33" spans="1:7" ht="14.45" customHeight="1" x14ac:dyDescent="0.25">
      <c r="A33" s="13" t="s">
        <v>36</v>
      </c>
      <c r="B33" s="14">
        <v>8271400</v>
      </c>
      <c r="C33" s="14">
        <v>4590521.0199999996</v>
      </c>
      <c r="D33" s="14">
        <v>12861921.02</v>
      </c>
      <c r="E33" s="14">
        <v>9711000.8499999996</v>
      </c>
      <c r="F33" s="14">
        <v>9711000.8499999996</v>
      </c>
      <c r="G33" s="14">
        <v>3150920.17</v>
      </c>
    </row>
    <row r="34" spans="1:7" ht="14.45" customHeight="1" x14ac:dyDescent="0.25">
      <c r="A34" s="13" t="s">
        <v>37</v>
      </c>
      <c r="B34" s="14">
        <v>8360000</v>
      </c>
      <c r="C34" s="14">
        <v>2000000</v>
      </c>
      <c r="D34" s="14">
        <v>10360000</v>
      </c>
      <c r="E34" s="14">
        <v>7684361.6900000004</v>
      </c>
      <c r="F34" s="14">
        <v>7684361.6900000004</v>
      </c>
      <c r="G34" s="14">
        <v>2675638.3099999996</v>
      </c>
    </row>
    <row r="35" spans="1:7" ht="14.45" customHeight="1" x14ac:dyDescent="0.25">
      <c r="A35" s="13" t="s">
        <v>38</v>
      </c>
      <c r="B35" s="14">
        <v>360950</v>
      </c>
      <c r="C35" s="14">
        <v>198362.64</v>
      </c>
      <c r="D35" s="14">
        <v>559312.64000000001</v>
      </c>
      <c r="E35" s="14">
        <v>283159.81</v>
      </c>
      <c r="F35" s="14">
        <v>283159.81</v>
      </c>
      <c r="G35" s="14">
        <v>276152.83</v>
      </c>
    </row>
    <row r="36" spans="1:7" ht="14.45" customHeight="1" x14ac:dyDescent="0.25">
      <c r="A36" s="13" t="s">
        <v>39</v>
      </c>
      <c r="B36" s="14">
        <v>4137754.33</v>
      </c>
      <c r="C36" s="14">
        <v>3597376.57</v>
      </c>
      <c r="D36" s="14">
        <v>7735130.9000000004</v>
      </c>
      <c r="E36" s="14">
        <v>5258020.88</v>
      </c>
      <c r="F36" s="14">
        <v>5258020.88</v>
      </c>
      <c r="G36" s="14">
        <v>2477110.0200000005</v>
      </c>
    </row>
    <row r="37" spans="1:7" ht="14.45" customHeight="1" x14ac:dyDescent="0.25">
      <c r="A37" s="13" t="s">
        <v>40</v>
      </c>
      <c r="B37" s="14">
        <v>4915472.8</v>
      </c>
      <c r="C37" s="14">
        <v>1765863.32</v>
      </c>
      <c r="D37" s="14">
        <v>6681336.1200000001</v>
      </c>
      <c r="E37" s="14">
        <v>5641189.6600000001</v>
      </c>
      <c r="F37" s="14">
        <v>5641189.6600000001</v>
      </c>
      <c r="G37" s="14">
        <v>1040146.46</v>
      </c>
    </row>
    <row r="38" spans="1:7" x14ac:dyDescent="0.25">
      <c r="A38" s="12" t="s">
        <v>41</v>
      </c>
      <c r="B38" s="11">
        <f t="shared" ref="B38:G38" si="4">SUM(B39:B47)</f>
        <v>54879627.899999999</v>
      </c>
      <c r="C38" s="11">
        <f t="shared" si="4"/>
        <v>61901990.869999997</v>
      </c>
      <c r="D38" s="11">
        <f t="shared" si="4"/>
        <v>116781618.77</v>
      </c>
      <c r="E38" s="11">
        <f t="shared" si="4"/>
        <v>100107689.11999999</v>
      </c>
      <c r="F38" s="11">
        <f t="shared" si="4"/>
        <v>100107689.11999999</v>
      </c>
      <c r="G38" s="11">
        <f t="shared" si="4"/>
        <v>16673929.649999995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25">
      <c r="A40" s="13" t="s">
        <v>43</v>
      </c>
      <c r="B40" s="14">
        <v>12158135</v>
      </c>
      <c r="C40" s="14">
        <v>12235521.35</v>
      </c>
      <c r="D40" s="14">
        <v>24393656.350000001</v>
      </c>
      <c r="E40" s="14">
        <v>17435521.350000001</v>
      </c>
      <c r="F40" s="14">
        <v>17435521.350000001</v>
      </c>
      <c r="G40" s="14">
        <v>6958135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x14ac:dyDescent="0.25">
      <c r="A42" s="13" t="s">
        <v>45</v>
      </c>
      <c r="B42" s="14">
        <v>37545492.899999999</v>
      </c>
      <c r="C42" s="14">
        <v>47126929.009999998</v>
      </c>
      <c r="D42" s="14">
        <v>84672421.909999996</v>
      </c>
      <c r="E42" s="14">
        <v>75252084.030000001</v>
      </c>
      <c r="F42" s="14">
        <v>75252084.030000001</v>
      </c>
      <c r="G42" s="14">
        <v>9420337.8799999952</v>
      </c>
    </row>
    <row r="43" spans="1:7" x14ac:dyDescent="0.25">
      <c r="A43" s="13" t="s">
        <v>46</v>
      </c>
      <c r="B43" s="14">
        <v>5176000</v>
      </c>
      <c r="C43" s="14">
        <v>2539540.5099999998</v>
      </c>
      <c r="D43" s="14">
        <v>7715540.5099999998</v>
      </c>
      <c r="E43" s="14">
        <v>7420083.7400000002</v>
      </c>
      <c r="F43" s="14">
        <v>7420083.7400000002</v>
      </c>
      <c r="G43" s="14">
        <v>295456.76999999955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x14ac:dyDescent="0.25">
      <c r="A48" s="12" t="s">
        <v>51</v>
      </c>
      <c r="B48" s="11">
        <f t="shared" ref="B48:G48" si="5">SUM(B49:B57)</f>
        <v>2907600</v>
      </c>
      <c r="C48" s="11">
        <f t="shared" si="5"/>
        <v>4093152.9400000004</v>
      </c>
      <c r="D48" s="11">
        <f t="shared" si="5"/>
        <v>7000752.9399999995</v>
      </c>
      <c r="E48" s="11">
        <f t="shared" si="5"/>
        <v>2439222.58</v>
      </c>
      <c r="F48" s="11">
        <f t="shared" si="5"/>
        <v>2439222.58</v>
      </c>
      <c r="G48" s="11">
        <f t="shared" si="5"/>
        <v>4561530.3600000003</v>
      </c>
    </row>
    <row r="49" spans="1:7" x14ac:dyDescent="0.25">
      <c r="A49" s="13" t="s">
        <v>52</v>
      </c>
      <c r="B49" s="14">
        <v>2494000</v>
      </c>
      <c r="C49" s="14">
        <v>2366983.2400000002</v>
      </c>
      <c r="D49" s="14">
        <v>4860983.24</v>
      </c>
      <c r="E49" s="14">
        <v>872407.88</v>
      </c>
      <c r="F49" s="14">
        <v>872407.88</v>
      </c>
      <c r="G49" s="14">
        <v>3988575.3600000003</v>
      </c>
    </row>
    <row r="50" spans="1:7" x14ac:dyDescent="0.25">
      <c r="A50" s="13" t="s">
        <v>53</v>
      </c>
      <c r="B50" s="14">
        <v>32500</v>
      </c>
      <c r="C50" s="14">
        <v>327440.09999999998</v>
      </c>
      <c r="D50" s="14">
        <v>359940.1</v>
      </c>
      <c r="E50" s="14">
        <v>201840.1</v>
      </c>
      <c r="F50" s="14">
        <v>201840.1</v>
      </c>
      <c r="G50" s="14">
        <v>158099.99999999997</v>
      </c>
    </row>
    <row r="51" spans="1:7" x14ac:dyDescent="0.2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x14ac:dyDescent="0.25">
      <c r="A52" s="13" t="s">
        <v>55</v>
      </c>
      <c r="B52" s="14">
        <v>0</v>
      </c>
      <c r="C52" s="14">
        <v>1225000</v>
      </c>
      <c r="D52" s="14">
        <v>1225000</v>
      </c>
      <c r="E52" s="14">
        <v>1225000</v>
      </c>
      <c r="F52" s="14">
        <v>1225000</v>
      </c>
      <c r="G52" s="14">
        <v>0</v>
      </c>
    </row>
    <row r="53" spans="1:7" x14ac:dyDescent="0.2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25">
      <c r="A54" s="13" t="s">
        <v>57</v>
      </c>
      <c r="B54" s="14">
        <v>381100</v>
      </c>
      <c r="C54" s="14">
        <v>173729.6</v>
      </c>
      <c r="D54" s="14">
        <v>554829.6</v>
      </c>
      <c r="E54" s="14">
        <v>139974.6</v>
      </c>
      <c r="F54" s="14">
        <v>139974.6</v>
      </c>
      <c r="G54" s="14">
        <v>414855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25">
      <c r="A58" s="12" t="s">
        <v>61</v>
      </c>
      <c r="B58" s="11">
        <f t="shared" ref="B58:G58" si="6">SUM(B59:B61)</f>
        <v>0</v>
      </c>
      <c r="C58" s="11">
        <f t="shared" si="6"/>
        <v>3643942.14</v>
      </c>
      <c r="D58" s="11">
        <f t="shared" si="6"/>
        <v>3643942.14</v>
      </c>
      <c r="E58" s="11">
        <f t="shared" si="6"/>
        <v>596290.19999999995</v>
      </c>
      <c r="F58" s="11">
        <f t="shared" si="6"/>
        <v>596290.19999999995</v>
      </c>
      <c r="G58" s="11">
        <f t="shared" si="6"/>
        <v>3047651.9400000004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25">
      <c r="A60" s="13" t="s">
        <v>63</v>
      </c>
      <c r="B60" s="14">
        <v>0</v>
      </c>
      <c r="C60" s="14">
        <v>3643942.14</v>
      </c>
      <c r="D60" s="14">
        <v>3643942.14</v>
      </c>
      <c r="E60" s="14">
        <v>596290.19999999995</v>
      </c>
      <c r="F60" s="14">
        <v>596290.19999999995</v>
      </c>
      <c r="G60" s="14">
        <v>3047651.9400000004</v>
      </c>
    </row>
    <row r="61" spans="1:7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25">
      <c r="A62" s="12" t="s">
        <v>65</v>
      </c>
      <c r="B62" s="11">
        <f t="shared" ref="B62:G62" si="7">SUM(B63:B67,B69:B70)</f>
        <v>35081061</v>
      </c>
      <c r="C62" s="11">
        <f t="shared" si="7"/>
        <v>-16600458.75</v>
      </c>
      <c r="D62" s="11">
        <f t="shared" si="7"/>
        <v>18480602.25</v>
      </c>
      <c r="E62" s="11">
        <f t="shared" si="7"/>
        <v>0</v>
      </c>
      <c r="F62" s="11">
        <f t="shared" si="7"/>
        <v>0</v>
      </c>
      <c r="G62" s="11">
        <f t="shared" si="7"/>
        <v>18480602.25</v>
      </c>
    </row>
    <row r="63" spans="1:7" x14ac:dyDescent="0.25">
      <c r="A63" s="13" t="s">
        <v>66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4">
        <v>0</v>
      </c>
    </row>
    <row r="64" spans="1:7" x14ac:dyDescent="0.25">
      <c r="A64" s="13" t="s">
        <v>67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4">
        <v>0</v>
      </c>
    </row>
    <row r="65" spans="1:7" x14ac:dyDescent="0.25">
      <c r="A65" s="13" t="s">
        <v>68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4">
        <v>0</v>
      </c>
    </row>
    <row r="66" spans="1:7" x14ac:dyDescent="0.25">
      <c r="A66" s="13" t="s">
        <v>69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4">
        <v>0</v>
      </c>
    </row>
    <row r="67" spans="1:7" x14ac:dyDescent="0.25">
      <c r="A67" s="13" t="s">
        <v>70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4">
        <v>0</v>
      </c>
    </row>
    <row r="68" spans="1:7" x14ac:dyDescent="0.25">
      <c r="A68" s="13" t="s">
        <v>71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4">
        <v>0</v>
      </c>
    </row>
    <row r="69" spans="1:7" x14ac:dyDescent="0.25">
      <c r="A69" s="13" t="s">
        <v>72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4">
        <v>0</v>
      </c>
    </row>
    <row r="70" spans="1:7" x14ac:dyDescent="0.25">
      <c r="A70" s="13" t="s">
        <v>73</v>
      </c>
      <c r="B70" s="16">
        <v>35081061</v>
      </c>
      <c r="C70" s="16">
        <v>-16600458.75</v>
      </c>
      <c r="D70" s="15">
        <v>18480602.25</v>
      </c>
      <c r="E70" s="16">
        <v>0</v>
      </c>
      <c r="F70" s="16">
        <v>0</v>
      </c>
      <c r="G70" s="14">
        <v>18480602.25</v>
      </c>
    </row>
    <row r="71" spans="1:7" x14ac:dyDescent="0.25">
      <c r="A71" s="12" t="s">
        <v>74</v>
      </c>
      <c r="B71" s="11">
        <f t="shared" ref="B71:G71" si="8">SUM(B72:B74)</f>
        <v>0</v>
      </c>
      <c r="C71" s="11">
        <f t="shared" si="8"/>
        <v>0</v>
      </c>
      <c r="D71" s="11">
        <f t="shared" si="8"/>
        <v>0</v>
      </c>
      <c r="E71" s="11">
        <f t="shared" si="8"/>
        <v>0</v>
      </c>
      <c r="F71" s="11">
        <f t="shared" si="8"/>
        <v>0</v>
      </c>
      <c r="G71" s="11">
        <f t="shared" si="8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9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9"/>
        <v>0</v>
      </c>
    </row>
    <row r="75" spans="1:7" x14ac:dyDescent="0.25">
      <c r="A75" s="12" t="s">
        <v>78</v>
      </c>
      <c r="B75" s="11">
        <f t="shared" ref="B75:G75" si="10">SUM(B76:B82)</f>
        <v>0</v>
      </c>
      <c r="C75" s="11">
        <f t="shared" si="10"/>
        <v>0</v>
      </c>
      <c r="D75" s="11">
        <f t="shared" si="10"/>
        <v>0</v>
      </c>
      <c r="E75" s="11">
        <f t="shared" si="10"/>
        <v>0</v>
      </c>
      <c r="F75" s="11">
        <f t="shared" si="10"/>
        <v>0</v>
      </c>
      <c r="G75" s="11">
        <f t="shared" si="10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1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1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1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1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1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1"/>
        <v>0</v>
      </c>
    </row>
    <row r="83" spans="1:7" x14ac:dyDescent="0.25">
      <c r="A83" s="17"/>
      <c r="B83" s="14"/>
      <c r="C83" s="14"/>
      <c r="D83" s="14"/>
      <c r="E83" s="14"/>
      <c r="F83" s="14"/>
      <c r="G83" s="14"/>
    </row>
    <row r="84" spans="1:7" x14ac:dyDescent="0.25">
      <c r="A84" s="18" t="s">
        <v>86</v>
      </c>
      <c r="B84" s="11">
        <f t="shared" ref="B84:G84" si="12">SUM(B85,B93,B103,B113,B123,B133,B137,B146,B150)</f>
        <v>780140580</v>
      </c>
      <c r="C84" s="11">
        <f>SUM(C85,C93,C103,C113,C123,C133,C137,C146,C150)</f>
        <v>182610752.87</v>
      </c>
      <c r="D84" s="11">
        <f t="shared" si="12"/>
        <v>962751332.86999989</v>
      </c>
      <c r="E84" s="11">
        <f t="shared" si="12"/>
        <v>738194728.60000002</v>
      </c>
      <c r="F84" s="11">
        <f t="shared" si="12"/>
        <v>738194728.60000002</v>
      </c>
      <c r="G84" s="11">
        <f t="shared" si="12"/>
        <v>224556604.26999998</v>
      </c>
    </row>
    <row r="85" spans="1:7" x14ac:dyDescent="0.25">
      <c r="A85" s="12" t="s">
        <v>13</v>
      </c>
      <c r="B85" s="11">
        <f t="shared" ref="B85:G85" si="13">SUM(B86:B92)</f>
        <v>0</v>
      </c>
      <c r="C85" s="11">
        <f t="shared" si="13"/>
        <v>0</v>
      </c>
      <c r="D85" s="11">
        <f t="shared" si="13"/>
        <v>0</v>
      </c>
      <c r="E85" s="11">
        <f t="shared" si="13"/>
        <v>0</v>
      </c>
      <c r="F85" s="11">
        <f t="shared" si="13"/>
        <v>0</v>
      </c>
      <c r="G85" s="11">
        <f t="shared" si="13"/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14">D87-E87</f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14"/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14"/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14"/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14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14"/>
        <v>0</v>
      </c>
    </row>
    <row r="93" spans="1:7" x14ac:dyDescent="0.25">
      <c r="A93" s="12" t="s">
        <v>21</v>
      </c>
      <c r="B93" s="11">
        <f t="shared" ref="B93:G93" si="15">SUM(B94:B102)</f>
        <v>676291580</v>
      </c>
      <c r="C93" s="11">
        <f t="shared" si="15"/>
        <v>160785095.13999999</v>
      </c>
      <c r="D93" s="11">
        <f t="shared" si="15"/>
        <v>837076675.13999999</v>
      </c>
      <c r="E93" s="11">
        <f t="shared" si="15"/>
        <v>614014178.25</v>
      </c>
      <c r="F93" s="11">
        <f t="shared" si="15"/>
        <v>614014178.25</v>
      </c>
      <c r="G93" s="11">
        <f t="shared" si="15"/>
        <v>223062496.88999999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25">
      <c r="A95" s="13" t="s">
        <v>23</v>
      </c>
      <c r="B95" s="14">
        <v>676291580</v>
      </c>
      <c r="C95" s="14">
        <v>160785095.13999999</v>
      </c>
      <c r="D95" s="14">
        <v>837076675.13999999</v>
      </c>
      <c r="E95" s="14">
        <v>614014178.25</v>
      </c>
      <c r="F95" s="14">
        <v>614014178.25</v>
      </c>
      <c r="G95" s="14">
        <v>223062496.88999999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ref="G96:G102" si="16">D96-E96</f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16"/>
        <v>0</v>
      </c>
    </row>
    <row r="98" spans="1:7" x14ac:dyDescent="0.25">
      <c r="A98" s="19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16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16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16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16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16"/>
        <v>0</v>
      </c>
    </row>
    <row r="103" spans="1:7" x14ac:dyDescent="0.25">
      <c r="A103" s="12" t="s">
        <v>31</v>
      </c>
      <c r="B103" s="11">
        <f t="shared" ref="B103:G103" si="17">SUM(B104:B112)</f>
        <v>1463000</v>
      </c>
      <c r="C103" s="11">
        <f t="shared" si="17"/>
        <v>0</v>
      </c>
      <c r="D103" s="11">
        <f t="shared" si="17"/>
        <v>1463000</v>
      </c>
      <c r="E103" s="11">
        <f t="shared" si="17"/>
        <v>1463000</v>
      </c>
      <c r="F103" s="11">
        <f t="shared" si="17"/>
        <v>1463000</v>
      </c>
      <c r="G103" s="11">
        <f t="shared" si="17"/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18">D105-E105</f>
        <v>0</v>
      </c>
    </row>
    <row r="106" spans="1:7" x14ac:dyDescent="0.25">
      <c r="A106" s="13" t="s">
        <v>34</v>
      </c>
      <c r="B106" s="14">
        <v>1463000</v>
      </c>
      <c r="C106" s="14">
        <v>0</v>
      </c>
      <c r="D106" s="14">
        <v>1463000</v>
      </c>
      <c r="E106" s="14">
        <v>1463000</v>
      </c>
      <c r="F106" s="14">
        <v>1463000</v>
      </c>
      <c r="G106" s="14"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18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18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18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18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18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18"/>
        <v>0</v>
      </c>
    </row>
    <row r="113" spans="1:7" x14ac:dyDescent="0.25">
      <c r="A113" s="12" t="s">
        <v>41</v>
      </c>
      <c r="B113" s="11">
        <f t="shared" ref="B113:G113" si="19">SUM(B114:B122)</f>
        <v>102386000</v>
      </c>
      <c r="C113" s="11">
        <f t="shared" si="19"/>
        <v>20545542.170000002</v>
      </c>
      <c r="D113" s="11">
        <f t="shared" si="19"/>
        <v>122931542.17</v>
      </c>
      <c r="E113" s="11">
        <f t="shared" si="19"/>
        <v>122451878.45</v>
      </c>
      <c r="F113" s="11">
        <f t="shared" si="19"/>
        <v>122451878.45</v>
      </c>
      <c r="G113" s="11">
        <f t="shared" si="19"/>
        <v>479663.71999999881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0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0"/>
        <v>0</v>
      </c>
    </row>
    <row r="117" spans="1:7" x14ac:dyDescent="0.25">
      <c r="A117" s="13" t="s">
        <v>45</v>
      </c>
      <c r="B117" s="14">
        <v>102386000</v>
      </c>
      <c r="C117" s="14">
        <v>20545542.170000002</v>
      </c>
      <c r="D117" s="14">
        <v>122931542.17</v>
      </c>
      <c r="E117" s="14">
        <v>122451878.45</v>
      </c>
      <c r="F117" s="14">
        <v>122451878.45</v>
      </c>
      <c r="G117" s="14">
        <v>479663.71999999881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0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0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0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0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0"/>
        <v>0</v>
      </c>
    </row>
    <row r="123" spans="1:7" x14ac:dyDescent="0.25">
      <c r="A123" s="12" t="s">
        <v>51</v>
      </c>
      <c r="B123" s="11">
        <f t="shared" ref="B123:G123" si="21">SUM(B124:B132)</f>
        <v>0</v>
      </c>
      <c r="C123" s="11">
        <f t="shared" si="21"/>
        <v>1280115.56</v>
      </c>
      <c r="D123" s="11">
        <f t="shared" si="21"/>
        <v>1280115.56</v>
      </c>
      <c r="E123" s="11">
        <f t="shared" si="21"/>
        <v>265671.90000000002</v>
      </c>
      <c r="F123" s="11">
        <f t="shared" si="21"/>
        <v>265671.90000000002</v>
      </c>
      <c r="G123" s="11">
        <f t="shared" si="21"/>
        <v>1014443.66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2">D125-E125</f>
        <v>0</v>
      </c>
    </row>
    <row r="126" spans="1:7" x14ac:dyDescent="0.25">
      <c r="A126" s="13" t="s">
        <v>54</v>
      </c>
      <c r="B126" s="14">
        <v>0</v>
      </c>
      <c r="C126" s="14">
        <v>1280115.56</v>
      </c>
      <c r="D126" s="14">
        <v>1280115.56</v>
      </c>
      <c r="E126" s="14">
        <v>265671.90000000002</v>
      </c>
      <c r="F126" s="14">
        <v>265671.90000000002</v>
      </c>
      <c r="G126" s="14">
        <v>1014443.66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2"/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2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2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2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2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2"/>
        <v>0</v>
      </c>
    </row>
    <row r="133" spans="1:7" x14ac:dyDescent="0.25">
      <c r="A133" s="12" t="s">
        <v>61</v>
      </c>
      <c r="B133" s="11">
        <f t="shared" ref="B133:G133" si="23">SUM(B134:B136)</f>
        <v>0</v>
      </c>
      <c r="C133" s="11">
        <f t="shared" si="23"/>
        <v>0</v>
      </c>
      <c r="D133" s="11">
        <f t="shared" si="23"/>
        <v>0</v>
      </c>
      <c r="E133" s="11">
        <f t="shared" si="23"/>
        <v>0</v>
      </c>
      <c r="F133" s="11">
        <f t="shared" si="23"/>
        <v>0</v>
      </c>
      <c r="G133" s="11">
        <f t="shared" si="23"/>
        <v>0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24">D135-E135</f>
        <v>0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24"/>
        <v>0</v>
      </c>
    </row>
    <row r="137" spans="1:7" x14ac:dyDescent="0.25">
      <c r="A137" s="12" t="s">
        <v>65</v>
      </c>
      <c r="B137" s="11">
        <f t="shared" ref="B137:G137" si="25">SUM(B138:B142,B144:B145)</f>
        <v>0</v>
      </c>
      <c r="C137" s="11">
        <f t="shared" si="25"/>
        <v>0</v>
      </c>
      <c r="D137" s="11">
        <f t="shared" si="25"/>
        <v>0</v>
      </c>
      <c r="E137" s="11">
        <f t="shared" si="25"/>
        <v>0</v>
      </c>
      <c r="F137" s="11">
        <f t="shared" si="25"/>
        <v>0</v>
      </c>
      <c r="G137" s="11">
        <f t="shared" si="25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26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26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26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26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26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26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26"/>
        <v>0</v>
      </c>
    </row>
    <row r="146" spans="1:7" x14ac:dyDescent="0.25">
      <c r="A146" s="12" t="s">
        <v>74</v>
      </c>
      <c r="B146" s="11">
        <f t="shared" ref="B146:G146" si="27">SUM(B147:B149)</f>
        <v>0</v>
      </c>
      <c r="C146" s="11">
        <f t="shared" si="27"/>
        <v>0</v>
      </c>
      <c r="D146" s="11">
        <f t="shared" si="27"/>
        <v>0</v>
      </c>
      <c r="E146" s="11">
        <f t="shared" si="27"/>
        <v>0</v>
      </c>
      <c r="F146" s="11">
        <f t="shared" si="27"/>
        <v>0</v>
      </c>
      <c r="G146" s="11">
        <f t="shared" si="27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28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28"/>
        <v>0</v>
      </c>
    </row>
    <row r="150" spans="1:7" x14ac:dyDescent="0.25">
      <c r="A150" s="12" t="s">
        <v>78</v>
      </c>
      <c r="B150" s="11">
        <f t="shared" ref="B150:G150" si="29">SUM(B151:B157)</f>
        <v>0</v>
      </c>
      <c r="C150" s="11">
        <f t="shared" si="29"/>
        <v>0</v>
      </c>
      <c r="D150" s="11">
        <f t="shared" si="29"/>
        <v>0</v>
      </c>
      <c r="E150" s="11">
        <f t="shared" si="29"/>
        <v>0</v>
      </c>
      <c r="F150" s="11">
        <f t="shared" si="29"/>
        <v>0</v>
      </c>
      <c r="G150" s="11">
        <f t="shared" si="29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0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0"/>
        <v>0</v>
      </c>
    </row>
    <row r="154" spans="1:7" x14ac:dyDescent="0.25">
      <c r="A154" s="19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0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0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0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0"/>
        <v>0</v>
      </c>
    </row>
    <row r="158" spans="1:7" x14ac:dyDescent="0.25">
      <c r="A158" s="20"/>
      <c r="B158" s="21"/>
      <c r="C158" s="21"/>
      <c r="D158" s="21"/>
      <c r="E158" s="21"/>
      <c r="F158" s="21"/>
      <c r="G158" s="21"/>
    </row>
    <row r="159" spans="1:7" x14ac:dyDescent="0.25">
      <c r="A159" s="22" t="s">
        <v>87</v>
      </c>
      <c r="B159" s="23">
        <f t="shared" ref="B159:G159" si="31">B9+B84</f>
        <v>1267423701.0999999</v>
      </c>
      <c r="C159" s="23">
        <f>C9+C84</f>
        <v>291462842.23000002</v>
      </c>
      <c r="D159" s="23">
        <f>D9+D84</f>
        <v>1558886543.3299999</v>
      </c>
      <c r="E159" s="23">
        <f t="shared" si="31"/>
        <v>1250710265.9100001</v>
      </c>
      <c r="F159" s="23">
        <f t="shared" si="31"/>
        <v>1250710265.9100001</v>
      </c>
      <c r="G159" s="23">
        <f t="shared" si="31"/>
        <v>308176277.41999996</v>
      </c>
    </row>
    <row r="160" spans="1:7" x14ac:dyDescent="0.25">
      <c r="A160" s="24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2025-01-29T18:24:19Z</dcterms:created>
  <dcterms:modified xsi:type="dcterms:W3CDTF">2025-01-29T18:24:34Z</dcterms:modified>
</cp:coreProperties>
</file>