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erezh\Downloads\"/>
    </mc:Choice>
  </mc:AlternateContent>
  <xr:revisionPtr revIDLastSave="0" documentId="13_ncr:1_{CBEED9CB-54A5-4FAE-90A1-ED403AAD6A31}" xr6:coauthVersionLast="36" xr6:coauthVersionMax="47" xr10:uidLastSave="{00000000-0000-0000-0000-000000000000}"/>
  <bookViews>
    <workbookView xWindow="0" yWindow="0" windowWidth="14370" windowHeight="11745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</workbook>
</file>

<file path=xl/calcChain.xml><?xml version="1.0" encoding="utf-8"?>
<calcChain xmlns="http://schemas.openxmlformats.org/spreadsheetml/2006/main">
  <c r="G36" i="4" l="1"/>
  <c r="D36" i="4"/>
  <c r="G35" i="4"/>
  <c r="F35" i="4"/>
  <c r="E35" i="4"/>
  <c r="D35" i="4"/>
  <c r="C35" i="4"/>
  <c r="B35" i="4"/>
  <c r="G33" i="4"/>
  <c r="D33" i="4"/>
  <c r="G32" i="4"/>
  <c r="D32" i="4"/>
  <c r="G31" i="4"/>
  <c r="D31" i="4"/>
  <c r="G30" i="4"/>
  <c r="D30" i="4"/>
  <c r="F29" i="4"/>
  <c r="E29" i="4"/>
  <c r="C29" i="4"/>
  <c r="B29" i="4"/>
  <c r="B38" i="4" s="1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G20" i="4"/>
  <c r="D20" i="4"/>
  <c r="F19" i="4"/>
  <c r="E19" i="4"/>
  <c r="D19" i="4"/>
  <c r="C19" i="4"/>
  <c r="C38" i="4" s="1"/>
  <c r="B19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G19" i="4" l="1"/>
  <c r="F38" i="4"/>
  <c r="E38" i="4"/>
  <c r="G29" i="4"/>
  <c r="G38" i="4" s="1"/>
  <c r="G39" i="4" s="1"/>
  <c r="D29" i="4"/>
  <c r="D38" i="4" s="1"/>
  <c r="D15" i="4"/>
  <c r="G15" i="4"/>
  <c r="G16" i="4" s="1"/>
</calcChain>
</file>

<file path=xl/sharedStrings.xml><?xml version="1.0" encoding="utf-8"?>
<sst xmlns="http://schemas.openxmlformats.org/spreadsheetml/2006/main" count="51" uniqueCount="30">
  <si>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</si>
  <si>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</si>
  <si>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</si>
  <si>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</si>
  <si>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</si>
  <si>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</si>
  <si>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</si>
  <si>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</si>
  <si>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</si>
  <si>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</si>
  <si>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</si>
  <si>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</si>
  <si>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</si>
  <si>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</si>
  <si>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</si>
  <si>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</si>
  <si>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</si>
  <si>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</si>
  <si>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</si>
  <si>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</si>
  <si>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</si>
  <si>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</si>
  <si>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</si>
  <si>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</si>
  <si>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</si>
  <si>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</si>
  <si>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</si>
  <si>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</si>
  <si>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“Bajo protesta de decir verdad declaramos que los Estados Financieros y sus notas, son razonablemente correctos y son responsabilidad del emisor”.</t>
  </si>
  <si>
    <t>SISTEMA PARA EL DESARROLLO INTEGRAL DE LA FAMILIA DEL ESTADO DE GUANAJUATO
Estado Analítico de Ingresos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</si>
</sst>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0" fontId="7" fillId="0" borderId="7" xfId="8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8" fillId="0" borderId="3" xfId="8" applyNumberFormat="1" applyFont="1" applyBorder="1" applyAlignment="1" applyProtection="1">
      <alignment vertical="top"/>
      <protection locked="0"/>
    </xf>
    <xf numFmtId="3" fontId="8" fillId="0" borderId="5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7" xfId="8" applyNumberFormat="1" applyFont="1" applyBorder="1" applyAlignment="1" applyProtection="1">
      <alignment vertical="top"/>
      <protection locked="0"/>
    </xf>
    <xf numFmtId="3" fontId="7" fillId="0" borderId="1" xfId="8" applyNumberFormat="1" applyFont="1" applyBorder="1" applyAlignment="1" applyProtection="1">
      <alignment vertical="top"/>
      <protection locked="0"/>
    </xf>
    <xf numFmtId="3" fontId="8" fillId="0" borderId="4" xfId="8" applyNumberFormat="1" applyFont="1" applyBorder="1" applyAlignment="1" applyProtection="1">
      <alignment vertical="top"/>
      <protection locked="0"/>
    </xf>
    <xf numFmtId="3" fontId="8" fillId="0" borderId="9" xfId="8" applyNumberFormat="1" applyFont="1" applyBorder="1" applyAlignment="1" applyProtection="1">
      <alignment vertical="top"/>
      <protection locked="0"/>
    </xf>
    <xf numFmtId="3" fontId="8" fillId="2" borderId="6" xfId="8" applyNumberFormat="1" applyFont="1" applyFill="1" applyBorder="1" applyAlignment="1">
      <alignment horizontal="center" vertical="center" wrapText="1"/>
    </xf>
    <xf numFmtId="3" fontId="8" fillId="2" borderId="3" xfId="8" applyNumberFormat="1" applyFont="1" applyFill="1" applyBorder="1" applyAlignment="1">
      <alignment horizontal="center" vertical="center" wrapText="1"/>
    </xf>
    <xf numFmtId="3" fontId="8" fillId="2" borderId="4" xfId="8" applyNumberFormat="1" applyFont="1" applyFill="1" applyBorder="1" applyAlignment="1">
      <alignment horizontal="center" vertical="center" wrapText="1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3" fontId="8" fillId="2" borderId="8" xfId="8" applyNumberFormat="1" applyFont="1" applyFill="1" applyBorder="1" applyAlignment="1">
      <alignment horizontal="center" vertical="center" wrapText="1"/>
    </xf>
    <xf numFmtId="3" fontId="8" fillId="2" borderId="9" xfId="8" applyNumberFormat="1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3" fontId="8" fillId="2" borderId="4" xfId="8" applyNumberFormat="1" applyFont="1" applyFill="1" applyBorder="1" applyAlignment="1" applyProtection="1">
      <alignment horizontal="center" vertical="center"/>
      <protection locked="0"/>
    </xf>
    <xf numFmtId="3" fontId="8" fillId="2" borderId="5" xfId="8" applyNumberFormat="1" applyFont="1" applyFill="1" applyBorder="1" applyAlignment="1" applyProtection="1">
      <alignment horizontal="center" vertical="center"/>
      <protection locked="0"/>
    </xf>
    <xf numFmtId="3" fontId="8" fillId="2" borderId="6" xfId="8" applyNumberFormat="1" applyFont="1" applyFill="1" applyBorder="1" applyAlignment="1" applyProtection="1">
      <alignment horizontal="center" vertical="center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zoomScaleNormal="100" workbookViewId="0">
      <selection activeCell="B6" sqref="B6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49" t="s">
        <v>29</v>
      </c>
      <c r="B1" s="50"/>
      <c r="C1" s="50"/>
      <c r="D1" s="50"/>
      <c r="E1" s="50"/>
      <c r="F1" s="50"/>
      <c r="G1" s="51"/>
    </row>
    <row r="2" spans="1:7" s="3" customFormat="1" x14ac:dyDescent="0.2">
      <c r="A2" s="15"/>
      <c r="B2" s="43" t="s">
        <v>22</v>
      </c>
      <c r="C2" s="44"/>
      <c r="D2" s="44"/>
      <c r="E2" s="44"/>
      <c r="F2" s="45"/>
      <c r="G2" s="39" t="s">
        <v>4</v>
      </c>
    </row>
    <row r="3" spans="1:7" s="1" customFormat="1" ht="24.95" customHeight="1" x14ac:dyDescent="0.2">
      <c r="A3" s="21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0"/>
    </row>
    <row r="4" spans="1:7" x14ac:dyDescent="0.2">
      <c r="A4" s="16" t="s">
        <v>5</v>
      </c>
      <c r="B4" s="22">
        <v>0</v>
      </c>
      <c r="C4" s="22">
        <v>0</v>
      </c>
      <c r="D4" s="22">
        <f>+B4+C4</f>
        <v>0</v>
      </c>
      <c r="E4" s="22">
        <v>0</v>
      </c>
      <c r="F4" s="22">
        <v>0</v>
      </c>
      <c r="G4" s="22">
        <f>+F4-B4</f>
        <v>0</v>
      </c>
    </row>
    <row r="5" spans="1:7" x14ac:dyDescent="0.2">
      <c r="A5" s="17" t="s">
        <v>6</v>
      </c>
      <c r="B5" s="23">
        <v>0</v>
      </c>
      <c r="C5" s="23">
        <v>0</v>
      </c>
      <c r="D5" s="23">
        <f>+B5+C5</f>
        <v>0</v>
      </c>
      <c r="E5" s="23">
        <v>0</v>
      </c>
      <c r="F5" s="23">
        <v>0</v>
      </c>
      <c r="G5" s="23">
        <f t="shared" ref="G5:G13" si="0">+F5-B5</f>
        <v>0</v>
      </c>
    </row>
    <row r="6" spans="1:7" x14ac:dyDescent="0.2">
      <c r="A6" s="16" t="s">
        <v>7</v>
      </c>
      <c r="B6" s="23">
        <v>0</v>
      </c>
      <c r="C6" s="23">
        <v>0</v>
      </c>
      <c r="D6" s="23">
        <f t="shared" ref="D6:D13" si="1">+B6+C6</f>
        <v>0</v>
      </c>
      <c r="E6" s="23">
        <v>0</v>
      </c>
      <c r="F6" s="23">
        <v>0</v>
      </c>
      <c r="G6" s="23">
        <f t="shared" si="0"/>
        <v>0</v>
      </c>
    </row>
    <row r="7" spans="1:7" x14ac:dyDescent="0.2">
      <c r="A7" s="16" t="s">
        <v>8</v>
      </c>
      <c r="B7" s="23">
        <v>0</v>
      </c>
      <c r="C7" s="23">
        <v>0</v>
      </c>
      <c r="D7" s="23">
        <f t="shared" si="1"/>
        <v>0</v>
      </c>
      <c r="E7" s="23">
        <v>0</v>
      </c>
      <c r="F7" s="23">
        <v>0</v>
      </c>
      <c r="G7" s="23">
        <f t="shared" si="0"/>
        <v>0</v>
      </c>
    </row>
    <row r="8" spans="1:7" x14ac:dyDescent="0.2">
      <c r="A8" s="18" t="s">
        <v>9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0"/>
        <v>0</v>
      </c>
    </row>
    <row r="9" spans="1:7" x14ac:dyDescent="0.2">
      <c r="A9" s="17" t="s">
        <v>10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0"/>
        <v>0</v>
      </c>
    </row>
    <row r="10" spans="1:7" x14ac:dyDescent="0.2">
      <c r="A10" s="16" t="s">
        <v>11</v>
      </c>
      <c r="B10" s="23">
        <v>207297399</v>
      </c>
      <c r="C10" s="23">
        <v>277256467.97000003</v>
      </c>
      <c r="D10" s="23">
        <f t="shared" si="1"/>
        <v>484553866.97000003</v>
      </c>
      <c r="E10" s="23">
        <v>48379826.130000003</v>
      </c>
      <c r="F10" s="23">
        <v>48231283.630000003</v>
      </c>
      <c r="G10" s="23">
        <f t="shared" si="0"/>
        <v>-159066115.37</v>
      </c>
    </row>
    <row r="11" spans="1:7" ht="22.5" x14ac:dyDescent="0.2">
      <c r="A11" s="16" t="s">
        <v>18</v>
      </c>
      <c r="B11" s="23">
        <v>792174638</v>
      </c>
      <c r="C11" s="23">
        <v>36999011.479999997</v>
      </c>
      <c r="D11" s="23">
        <f t="shared" si="1"/>
        <v>829173649.48000002</v>
      </c>
      <c r="E11" s="23">
        <v>207289229.71000001</v>
      </c>
      <c r="F11" s="23">
        <v>207289229.71000001</v>
      </c>
      <c r="G11" s="23">
        <f t="shared" si="0"/>
        <v>-584885408.28999996</v>
      </c>
    </row>
    <row r="12" spans="1:7" ht="22.5" x14ac:dyDescent="0.2">
      <c r="A12" s="16" t="s">
        <v>12</v>
      </c>
      <c r="B12" s="23">
        <v>257208731.97</v>
      </c>
      <c r="C12" s="23">
        <v>8278085.8799999999</v>
      </c>
      <c r="D12" s="23">
        <f t="shared" si="1"/>
        <v>265486817.84999999</v>
      </c>
      <c r="E12" s="23">
        <v>58963891.700000003</v>
      </c>
      <c r="F12" s="23">
        <v>58963891.700000003</v>
      </c>
      <c r="G12" s="23">
        <f t="shared" si="0"/>
        <v>-198244840.26999998</v>
      </c>
    </row>
    <row r="13" spans="1:7" x14ac:dyDescent="0.2">
      <c r="A13" s="16" t="s">
        <v>13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0"/>
        <v>0</v>
      </c>
    </row>
    <row r="14" spans="1:7" x14ac:dyDescent="0.2">
      <c r="B14" s="24"/>
      <c r="C14" s="24"/>
      <c r="D14" s="24"/>
      <c r="E14" s="24"/>
      <c r="F14" s="24"/>
      <c r="G14" s="24"/>
    </row>
    <row r="15" spans="1:7" x14ac:dyDescent="0.2">
      <c r="A15" s="7" t="s">
        <v>14</v>
      </c>
      <c r="B15" s="25">
        <f>+B4+B5+B6+B7+B8+B9+B10+B11+B12+B13</f>
        <v>1256680768.97</v>
      </c>
      <c r="C15" s="25">
        <f t="shared" ref="C15:G15" si="2">+C4+C5+C6+C7+C8+C9+C10+C11+C12+C13</f>
        <v>322533565.33000004</v>
      </c>
      <c r="D15" s="25">
        <f t="shared" si="2"/>
        <v>1579214334.3</v>
      </c>
      <c r="E15" s="25">
        <f t="shared" si="2"/>
        <v>314632947.54000002</v>
      </c>
      <c r="F15" s="26">
        <f t="shared" si="2"/>
        <v>314484405.04000002</v>
      </c>
      <c r="G15" s="27">
        <f t="shared" si="2"/>
        <v>-942196363.92999995</v>
      </c>
    </row>
    <row r="16" spans="1:7" x14ac:dyDescent="0.2">
      <c r="A16" s="10"/>
      <c r="B16" s="28"/>
      <c r="C16" s="28"/>
      <c r="D16" s="29"/>
      <c r="E16" s="30" t="s">
        <v>27</v>
      </c>
      <c r="F16" s="26"/>
      <c r="G16" s="31">
        <f>IF(G15&gt;0,G15,0)</f>
        <v>0</v>
      </c>
    </row>
    <row r="17" spans="1:7" ht="10.5" customHeight="1" x14ac:dyDescent="0.2">
      <c r="A17" s="14"/>
      <c r="B17" s="46" t="s">
        <v>22</v>
      </c>
      <c r="C17" s="47"/>
      <c r="D17" s="47"/>
      <c r="E17" s="47"/>
      <c r="F17" s="48"/>
      <c r="G17" s="41" t="s">
        <v>4</v>
      </c>
    </row>
    <row r="18" spans="1:7" ht="22.5" x14ac:dyDescent="0.2">
      <c r="A18" s="20" t="s">
        <v>23</v>
      </c>
      <c r="B18" s="32" t="s">
        <v>0</v>
      </c>
      <c r="C18" s="33" t="s">
        <v>26</v>
      </c>
      <c r="D18" s="33" t="s">
        <v>1</v>
      </c>
      <c r="E18" s="33" t="s">
        <v>2</v>
      </c>
      <c r="F18" s="34" t="s">
        <v>3</v>
      </c>
      <c r="G18" s="42"/>
    </row>
    <row r="19" spans="1:7" x14ac:dyDescent="0.2">
      <c r="A19" s="12" t="s">
        <v>15</v>
      </c>
      <c r="B19" s="27">
        <f>+B20+B21+B22+B23+B24+B25+B26+B27</f>
        <v>792174638</v>
      </c>
      <c r="C19" s="27">
        <f t="shared" ref="C19:G19" si="3">+C20+C21+C22+C23+C24+C25+C26+C27</f>
        <v>36999011.479999997</v>
      </c>
      <c r="D19" s="27">
        <f t="shared" si="3"/>
        <v>829173649.48000002</v>
      </c>
      <c r="E19" s="27">
        <f t="shared" si="3"/>
        <v>207289229.71000001</v>
      </c>
      <c r="F19" s="27">
        <f t="shared" si="3"/>
        <v>207289229.71000001</v>
      </c>
      <c r="G19" s="27">
        <f t="shared" si="3"/>
        <v>-584885408.28999996</v>
      </c>
    </row>
    <row r="20" spans="1:7" x14ac:dyDescent="0.2">
      <c r="A20" s="18" t="s">
        <v>5</v>
      </c>
      <c r="B20" s="35">
        <v>0</v>
      </c>
      <c r="C20" s="35">
        <v>0</v>
      </c>
      <c r="D20" s="35">
        <f t="shared" ref="D20:D27" si="4">+B20+C20</f>
        <v>0</v>
      </c>
      <c r="E20" s="35">
        <v>0</v>
      </c>
      <c r="F20" s="35">
        <v>0</v>
      </c>
      <c r="G20" s="35">
        <f>+F20-B20</f>
        <v>0</v>
      </c>
    </row>
    <row r="21" spans="1:7" x14ac:dyDescent="0.2">
      <c r="A21" s="18" t="s">
        <v>6</v>
      </c>
      <c r="B21" s="35">
        <v>0</v>
      </c>
      <c r="C21" s="35">
        <v>0</v>
      </c>
      <c r="D21" s="35">
        <f t="shared" si="4"/>
        <v>0</v>
      </c>
      <c r="E21" s="35">
        <v>0</v>
      </c>
      <c r="F21" s="35">
        <v>0</v>
      </c>
      <c r="G21" s="35">
        <f t="shared" ref="G21:G27" si="5">+F21-B21</f>
        <v>0</v>
      </c>
    </row>
    <row r="22" spans="1:7" x14ac:dyDescent="0.2">
      <c r="A22" s="18" t="s">
        <v>7</v>
      </c>
      <c r="B22" s="35">
        <v>0</v>
      </c>
      <c r="C22" s="35">
        <v>0</v>
      </c>
      <c r="D22" s="35">
        <f t="shared" si="4"/>
        <v>0</v>
      </c>
      <c r="E22" s="35">
        <v>0</v>
      </c>
      <c r="F22" s="35">
        <v>0</v>
      </c>
      <c r="G22" s="35">
        <f t="shared" si="5"/>
        <v>0</v>
      </c>
    </row>
    <row r="23" spans="1:7" x14ac:dyDescent="0.2">
      <c r="A23" s="18" t="s">
        <v>8</v>
      </c>
      <c r="B23" s="35">
        <v>0</v>
      </c>
      <c r="C23" s="35">
        <v>0</v>
      </c>
      <c r="D23" s="35">
        <f t="shared" si="4"/>
        <v>0</v>
      </c>
      <c r="E23" s="35">
        <v>0</v>
      </c>
      <c r="F23" s="35">
        <v>0</v>
      </c>
      <c r="G23" s="35">
        <f t="shared" si="5"/>
        <v>0</v>
      </c>
    </row>
    <row r="24" spans="1:7" x14ac:dyDescent="0.2">
      <c r="A24" s="18" t="s">
        <v>16</v>
      </c>
      <c r="B24" s="35">
        <v>0</v>
      </c>
      <c r="C24" s="35">
        <v>0</v>
      </c>
      <c r="D24" s="35">
        <f t="shared" si="4"/>
        <v>0</v>
      </c>
      <c r="E24" s="35">
        <v>0</v>
      </c>
      <c r="F24" s="35">
        <v>0</v>
      </c>
      <c r="G24" s="35">
        <f t="shared" si="5"/>
        <v>0</v>
      </c>
    </row>
    <row r="25" spans="1:7" x14ac:dyDescent="0.2">
      <c r="A25" s="18" t="s">
        <v>17</v>
      </c>
      <c r="B25" s="35">
        <v>0</v>
      </c>
      <c r="C25" s="35">
        <v>0</v>
      </c>
      <c r="D25" s="35">
        <f t="shared" si="4"/>
        <v>0</v>
      </c>
      <c r="E25" s="35">
        <v>0</v>
      </c>
      <c r="F25" s="35">
        <v>0</v>
      </c>
      <c r="G25" s="35">
        <f t="shared" si="5"/>
        <v>0</v>
      </c>
    </row>
    <row r="26" spans="1:7" ht="22.5" x14ac:dyDescent="0.2">
      <c r="A26" s="18" t="s">
        <v>18</v>
      </c>
      <c r="B26" s="35">
        <v>792174638</v>
      </c>
      <c r="C26" s="35">
        <v>36999011.479999997</v>
      </c>
      <c r="D26" s="35">
        <f t="shared" si="4"/>
        <v>829173649.48000002</v>
      </c>
      <c r="E26" s="35">
        <v>207289229.71000001</v>
      </c>
      <c r="F26" s="35">
        <v>207289229.71000001</v>
      </c>
      <c r="G26" s="35">
        <f t="shared" si="5"/>
        <v>-584885408.28999996</v>
      </c>
    </row>
    <row r="27" spans="1:7" ht="22.5" x14ac:dyDescent="0.2">
      <c r="A27" s="18" t="s">
        <v>12</v>
      </c>
      <c r="B27" s="35">
        <v>0</v>
      </c>
      <c r="C27" s="35">
        <v>0</v>
      </c>
      <c r="D27" s="35">
        <f t="shared" si="4"/>
        <v>0</v>
      </c>
      <c r="E27" s="35">
        <v>0</v>
      </c>
      <c r="F27" s="35">
        <v>0</v>
      </c>
      <c r="G27" s="35">
        <f t="shared" si="5"/>
        <v>0</v>
      </c>
    </row>
    <row r="28" spans="1:7" x14ac:dyDescent="0.2">
      <c r="A28" s="18"/>
      <c r="B28" s="35"/>
      <c r="C28" s="35"/>
      <c r="D28" s="35"/>
      <c r="E28" s="35"/>
      <c r="F28" s="35"/>
      <c r="G28" s="35"/>
    </row>
    <row r="29" spans="1:7" ht="33.75" x14ac:dyDescent="0.2">
      <c r="A29" s="19" t="s">
        <v>21</v>
      </c>
      <c r="B29" s="36">
        <f>+B30+B31+B32+B33</f>
        <v>464506130.97000003</v>
      </c>
      <c r="C29" s="36">
        <f t="shared" ref="C29:G29" si="6">+C30+C31+C32+C33</f>
        <v>285534553.85000002</v>
      </c>
      <c r="D29" s="36">
        <f t="shared" si="6"/>
        <v>750040684.82000005</v>
      </c>
      <c r="E29" s="36">
        <f t="shared" si="6"/>
        <v>107343717.83000001</v>
      </c>
      <c r="F29" s="36">
        <f t="shared" si="6"/>
        <v>107195175.33000001</v>
      </c>
      <c r="G29" s="36">
        <f t="shared" si="6"/>
        <v>-357310955.63999999</v>
      </c>
    </row>
    <row r="30" spans="1:7" x14ac:dyDescent="0.2">
      <c r="A30" s="18" t="s">
        <v>6</v>
      </c>
      <c r="B30" s="35">
        <v>0</v>
      </c>
      <c r="C30" s="35">
        <v>0</v>
      </c>
      <c r="D30" s="35">
        <f t="shared" ref="D30:D33" si="7">+B30+C30</f>
        <v>0</v>
      </c>
      <c r="E30" s="35">
        <v>0</v>
      </c>
      <c r="F30" s="35">
        <v>0</v>
      </c>
      <c r="G30" s="35">
        <f t="shared" ref="G30:G33" si="8">+F30-B30</f>
        <v>0</v>
      </c>
    </row>
    <row r="31" spans="1:7" x14ac:dyDescent="0.2">
      <c r="A31" s="18" t="s">
        <v>9</v>
      </c>
      <c r="B31" s="35">
        <v>0</v>
      </c>
      <c r="C31" s="35">
        <v>0</v>
      </c>
      <c r="D31" s="35">
        <f t="shared" si="7"/>
        <v>0</v>
      </c>
      <c r="E31" s="35">
        <v>0</v>
      </c>
      <c r="F31" s="35">
        <v>0</v>
      </c>
      <c r="G31" s="35">
        <f t="shared" si="8"/>
        <v>0</v>
      </c>
    </row>
    <row r="32" spans="1:7" ht="22.5" x14ac:dyDescent="0.2">
      <c r="A32" s="18" t="s">
        <v>19</v>
      </c>
      <c r="B32" s="35">
        <v>207297399</v>
      </c>
      <c r="C32" s="35">
        <v>277256467.97000003</v>
      </c>
      <c r="D32" s="35">
        <f t="shared" si="7"/>
        <v>484553866.97000003</v>
      </c>
      <c r="E32" s="35">
        <v>48379826.130000003</v>
      </c>
      <c r="F32" s="35">
        <v>48231283.630000003</v>
      </c>
      <c r="G32" s="35">
        <f t="shared" si="8"/>
        <v>-159066115.37</v>
      </c>
    </row>
    <row r="33" spans="1:7" ht="22.5" x14ac:dyDescent="0.2">
      <c r="A33" s="18" t="s">
        <v>12</v>
      </c>
      <c r="B33" s="35">
        <v>257208731.97</v>
      </c>
      <c r="C33" s="35">
        <v>8278085.8799999999</v>
      </c>
      <c r="D33" s="35">
        <f t="shared" si="7"/>
        <v>265486817.84999999</v>
      </c>
      <c r="E33" s="35">
        <v>58963891.700000003</v>
      </c>
      <c r="F33" s="35">
        <v>58963891.700000003</v>
      </c>
      <c r="G33" s="35">
        <f t="shared" si="8"/>
        <v>-198244840.26999998</v>
      </c>
    </row>
    <row r="34" spans="1:7" x14ac:dyDescent="0.2">
      <c r="A34" s="8"/>
      <c r="B34" s="35"/>
      <c r="C34" s="35"/>
      <c r="D34" s="35"/>
      <c r="E34" s="35"/>
      <c r="F34" s="35"/>
      <c r="G34" s="35"/>
    </row>
    <row r="35" spans="1:7" x14ac:dyDescent="0.2">
      <c r="A35" s="13" t="s">
        <v>13</v>
      </c>
      <c r="B35" s="36">
        <f>B36</f>
        <v>0</v>
      </c>
      <c r="C35" s="36">
        <f>C36</f>
        <v>0</v>
      </c>
      <c r="D35" s="36">
        <f t="shared" ref="D35:G35" si="9">D36</f>
        <v>0</v>
      </c>
      <c r="E35" s="36">
        <f t="shared" si="9"/>
        <v>0</v>
      </c>
      <c r="F35" s="36">
        <f t="shared" si="9"/>
        <v>0</v>
      </c>
      <c r="G35" s="36">
        <f t="shared" si="9"/>
        <v>0</v>
      </c>
    </row>
    <row r="36" spans="1:7" x14ac:dyDescent="0.2">
      <c r="A36" s="18" t="s">
        <v>13</v>
      </c>
      <c r="B36" s="35">
        <v>0</v>
      </c>
      <c r="C36" s="35">
        <v>0</v>
      </c>
      <c r="D36" s="35">
        <f>+B36+C36</f>
        <v>0</v>
      </c>
      <c r="E36" s="35">
        <v>0</v>
      </c>
      <c r="F36" s="35">
        <v>0</v>
      </c>
      <c r="G36" s="35">
        <f>+F36-B36</f>
        <v>0</v>
      </c>
    </row>
    <row r="37" spans="1:7" x14ac:dyDescent="0.2">
      <c r="A37" s="18"/>
      <c r="B37" s="36"/>
      <c r="C37" s="36"/>
      <c r="D37" s="36"/>
      <c r="E37" s="36"/>
      <c r="F37" s="36"/>
      <c r="G37" s="36"/>
    </row>
    <row r="38" spans="1:7" x14ac:dyDescent="0.2">
      <c r="A38" s="9" t="s">
        <v>14</v>
      </c>
      <c r="B38" s="25">
        <f>+B19+B29+B35</f>
        <v>1256680768.97</v>
      </c>
      <c r="C38" s="25">
        <f t="shared" ref="C38:G38" si="10">+C19+C29+C35</f>
        <v>322533565.33000004</v>
      </c>
      <c r="D38" s="25">
        <f t="shared" si="10"/>
        <v>1579214334.3000002</v>
      </c>
      <c r="E38" s="25">
        <f t="shared" si="10"/>
        <v>314632947.54000002</v>
      </c>
      <c r="F38" s="25">
        <f t="shared" si="10"/>
        <v>314484405.04000002</v>
      </c>
      <c r="G38" s="27">
        <f t="shared" si="10"/>
        <v>-942196363.92999995</v>
      </c>
    </row>
    <row r="39" spans="1:7" x14ac:dyDescent="0.2">
      <c r="A39" s="10"/>
      <c r="B39" s="28"/>
      <c r="C39" s="28"/>
      <c r="D39" s="28"/>
      <c r="E39" s="30" t="s">
        <v>27</v>
      </c>
      <c r="F39" s="37"/>
      <c r="G39" s="31">
        <f>IF(G38&gt;0,G38,0)</f>
        <v>0</v>
      </c>
    </row>
    <row r="40" spans="1:7" x14ac:dyDescent="0.2">
      <c r="A40" t="s">
        <v>28</v>
      </c>
    </row>
    <row r="41" spans="1:7" x14ac:dyDescent="0.2">
      <c r="A41" s="11" t="s">
        <v>24</v>
      </c>
    </row>
    <row r="42" spans="1:7" x14ac:dyDescent="0.2">
      <c r="A42" s="11" t="s">
        <v>20</v>
      </c>
    </row>
    <row r="43" spans="1:7" ht="30.75" customHeight="1" x14ac:dyDescent="0.2">
      <c r="A43" s="38" t="s">
        <v>25</v>
      </c>
      <c r="B43" s="38"/>
      <c r="C43" s="38"/>
      <c r="D43" s="38"/>
      <c r="E43" s="38"/>
      <c r="F43" s="38"/>
      <c r="G43" s="38"/>
    </row>
  </sheetData>
  <sheetProtection formatCells="0" formatColumns="0" formatRows="0" insertRows="0" autoFilter="0"/>
  <mergeCells count="6">
    <mergeCell ref="A43:G43"/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jperezh</cp:lastModifiedBy>
  <cp:revision/>
  <dcterms:created xsi:type="dcterms:W3CDTF">2012-12-11T20:48:19Z</dcterms:created>
  <dcterms:modified xsi:type="dcterms:W3CDTF">2025-04-23T16:42:47Z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