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REVISIÓN ESTADOS FINANCIEROS OIC DEL SDIFEG\21.08.2025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<sst xmlns="http://schemas.openxmlformats.org/spreadsheetml/2006/main" count="127" uniqueCount="126">
  <si>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</si>
  <si>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</si>
  <si>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</si>
  <si>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</si>
  <si>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</si>
  <si>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</si>
  <si>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</si>
  <si>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</si>
  <si>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</si>
  <si>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</si>
  <si>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</si>
  <si>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</si>
  <si>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</si>
  <si>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</si>
  <si>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</si>
  <si>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</si>
  <si>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</si>
  <si>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</si>
  <si>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</si>
  <si>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</si>
  <si>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</si>
  <si>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</si>
  <si>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</si>
  <si>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</si>
  <si>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</si>
  <si>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</si>
  <si>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</si>
  <si>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</si>
  <si>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</si>
  <si>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</si>
  <si>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</si>
  <si>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</si>
  <si>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</si>
  <si>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</si>
  <si>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</si>
  <si>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</si>
  <si>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</si>
  <si>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</si>
  <si>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</si>
  <si>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</si>
  <si>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</si>
  <si>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</si>
  <si>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</si>
  <si>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</si>
  <si>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</si>
  <si>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</si>
  <si>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</si>
  <si>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</si>
  <si>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</si>
  <si>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</si>
  <si>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</si>
  <si>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</si>
  <si>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</si>
  <si>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</si>
  <si>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</si>
  <si>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</si>
  <si>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</si>
  <si>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</si>
  <si>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</si>
  <si>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</si>
  <si>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</si>
  <si>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</si>
  <si>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</si>
  <si>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</si>
  <si>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</si>
  <si>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</si>
  <si>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</si>
  <si>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</si>
  <si>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</si>
  <si>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</si>
  <si>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</si>
  <si>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</si>
  <si>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</si>
  <si>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</si>
  <si>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</si>
  <si>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</si>
  <si>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</si>
  <si>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</si>
  <si>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</si>
  <si>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</si>
  <si>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</si>
  <si>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</si>
  <si>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</si>
  <si>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</si>
  <si>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</si>
  <si>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</si>
  <si>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</si>
  <si>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</si>
  <si>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</si>
  <si>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</si>
  <si>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</si>
  <si>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</si>
  <si>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</si>
  <si>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</si>
  <si>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</si>
  <si>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</si>
  <si>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</si>
  <si>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</si>
  <si>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</si>
  <si>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</si>
  <si>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</si>
  <si>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</si>
  <si>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</si>
  <si>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</si>
  <si>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</si>
  <si>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</si>
  <si>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</si>
  <si>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</si>
  <si>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</si>
  <si>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</si>
  <si>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</si>
  <si>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</si>
  <si>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</si>
  <si>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</si>
  <si>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</si>
  <si>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</si>
  <si>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</si>
  <si>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</si>
  <si>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</si>
  <si>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</si>
  <si>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</si>
  <si>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</si>
  <si>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ESTADO DE GUANAJUATO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</si>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</sst>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topLeftCell="A46" zoomScaleNormal="100" workbookViewId="0">
      <selection activeCell="A80" sqref="A80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530658059.48000002</v>
      </c>
      <c r="C9" s="26">
        <f>SUM(C10:C16)</f>
        <v>477091683.00999999</v>
      </c>
      <c r="D9" s="15" t="s">
        <v>10</v>
      </c>
      <c r="E9" s="26">
        <f>SUM(E10:E18)</f>
        <v>23622624.629999999</v>
      </c>
      <c r="F9" s="26">
        <f>SUM(F10:F18)</f>
        <v>27756838.989999995</v>
      </c>
    </row>
    <row r="10" spans="1:6" x14ac:dyDescent="0.25">
      <c r="A10" s="10" t="s">
        <v>11</v>
      </c>
      <c r="B10" s="39">
        <v>202000</v>
      </c>
      <c r="C10" s="39">
        <v>202000</v>
      </c>
      <c r="D10" s="16" t="s">
        <v>12</v>
      </c>
      <c r="E10" s="39">
        <v>-20562777.34</v>
      </c>
      <c r="F10" s="39">
        <v>-21113224.18</v>
      </c>
    </row>
    <row r="11" spans="1:6" x14ac:dyDescent="0.25">
      <c r="A11" s="10" t="s">
        <v>13</v>
      </c>
      <c r="B11" s="39">
        <v>530456059.48000002</v>
      </c>
      <c r="C11" s="39">
        <v>476889683.00999999</v>
      </c>
      <c r="D11" s="16" t="s">
        <v>14</v>
      </c>
      <c r="E11" s="39">
        <v>228576.28</v>
      </c>
      <c r="F11" s="39">
        <v>3308605.7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1060533.53</v>
      </c>
      <c r="F12" s="39">
        <v>1060533.53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-1846629.32</v>
      </c>
      <c r="F16" s="39">
        <v>395580.36</v>
      </c>
    </row>
    <row r="17" spans="1:6" x14ac:dyDescent="0.25">
      <c r="A17" s="9" t="s">
        <v>25</v>
      </c>
      <c r="B17" s="26">
        <f>SUM(B18:B24)</f>
        <v>-8060919.6600000011</v>
      </c>
      <c r="C17" s="26">
        <f>SUM(C18:C24)</f>
        <v>-11263957.68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44742921.479999997</v>
      </c>
      <c r="F18" s="39">
        <v>44105343.579999998</v>
      </c>
    </row>
    <row r="19" spans="1:6" x14ac:dyDescent="0.25">
      <c r="A19" s="10" t="s">
        <v>29</v>
      </c>
      <c r="B19" s="39">
        <v>8004770.8099999996</v>
      </c>
      <c r="C19" s="39">
        <v>5314493.42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-16391034.470000001</v>
      </c>
      <c r="C20" s="39">
        <v>-16580295.1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1844</v>
      </c>
      <c r="C21" s="39">
        <v>1844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323500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4682117.2299999995</v>
      </c>
      <c r="C25" s="26">
        <f>SUM(C26:C30)</f>
        <v>4756720.9499999993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2664295.2599999998</v>
      </c>
      <c r="C26" s="39">
        <v>2664295.2599999998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2017821.97</v>
      </c>
      <c r="C29" s="39">
        <v>2092425.69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4933270.1399999997</v>
      </c>
      <c r="C31" s="26">
        <f>SUM(C32:C36)</f>
        <v>5606547.4499999993</v>
      </c>
      <c r="D31" s="15" t="s">
        <v>54</v>
      </c>
      <c r="E31" s="26">
        <f>SUM(E32:E37)</f>
        <v>1652604.74</v>
      </c>
      <c r="F31" s="26">
        <f>SUM(F32:F37)</f>
        <v>1563588.01</v>
      </c>
    </row>
    <row r="32" spans="1:6" x14ac:dyDescent="0.25">
      <c r="A32" s="10" t="s">
        <v>55</v>
      </c>
      <c r="B32" s="39">
        <v>2018521.8</v>
      </c>
      <c r="C32" s="39">
        <v>2691799.11</v>
      </c>
      <c r="D32" s="16" t="s">
        <v>56</v>
      </c>
      <c r="E32" s="39">
        <v>1652604.74</v>
      </c>
      <c r="F32" s="39">
        <v>1563588.01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2914748.34</v>
      </c>
      <c r="C36" s="39">
        <v>2914748.34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9352412.6899999995</v>
      </c>
      <c r="C37" s="39">
        <v>9319893.7599999998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29074</v>
      </c>
      <c r="C41" s="26">
        <f>SUM(C42:C45)</f>
        <v>29074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29074</v>
      </c>
      <c r="C42" s="39">
        <v>29074</v>
      </c>
      <c r="D42" s="15" t="s">
        <v>76</v>
      </c>
      <c r="E42" s="26">
        <f>SUM(E43:E45)</f>
        <v>1830004.44</v>
      </c>
      <c r="F42" s="26">
        <f>SUM(F43:F45)</f>
        <v>1824476.61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5500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1824504.44</v>
      </c>
      <c r="F45" s="39">
        <v>1824476.61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541594013.88</v>
      </c>
      <c r="C47" s="28">
        <f>C9+C17+C25+C31+C37+C38+C41</f>
        <v>485539961.48999995</v>
      </c>
      <c r="D47" s="18" t="s">
        <v>84</v>
      </c>
      <c r="E47" s="28">
        <f>E9+E19+E23+E26+E27+E31+E38+E42</f>
        <v>27105233.809999999</v>
      </c>
      <c r="F47" s="28">
        <f>F9+F19+F23+F26+F27+F31+F38+F42</f>
        <v>31144903.609999996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95490434.340000004</v>
      </c>
      <c r="C52" s="39">
        <v>95049819.209999993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219968760.96000001</v>
      </c>
      <c r="C53" s="39">
        <v>217105701.52000001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0</v>
      </c>
      <c r="C54" s="39">
        <v>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-154814732.22999999</v>
      </c>
      <c r="C55" s="39">
        <v>-154814732.22999999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27105233.809999999</v>
      </c>
      <c r="F59" s="28">
        <f>F47+F57</f>
        <v>31144903.609999996</v>
      </c>
    </row>
    <row r="60" spans="1:6" x14ac:dyDescent="0.25">
      <c r="A60" s="11" t="s">
        <v>104</v>
      </c>
      <c r="B60" s="28">
        <f>SUM(B50:B58)</f>
        <v>160644463.07000002</v>
      </c>
      <c r="C60" s="28">
        <f>SUM(C50:C58)</f>
        <v>157340788.50000003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702238476.95000005</v>
      </c>
      <c r="C62" s="28">
        <f>SUM(C47+C60)</f>
        <v>642880749.99000001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331137829.69999999</v>
      </c>
      <c r="F63" s="26">
        <f>SUM(F64:F66)</f>
        <v>331137829.69999999</v>
      </c>
    </row>
    <row r="64" spans="1:6" x14ac:dyDescent="0.25">
      <c r="A64" s="7"/>
      <c r="B64" s="24"/>
      <c r="C64" s="24"/>
      <c r="D64" s="15" t="s">
        <v>108</v>
      </c>
      <c r="E64" s="39">
        <v>331137829.69999999</v>
      </c>
      <c r="F64" s="39">
        <v>331137829.69999999</v>
      </c>
    </row>
    <row r="65" spans="1:6" x14ac:dyDescent="0.25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343995413.44</v>
      </c>
      <c r="F68" s="26">
        <f>SUM(F69:F73)</f>
        <v>280598016.68000001</v>
      </c>
    </row>
    <row r="69" spans="1:6" x14ac:dyDescent="0.25">
      <c r="A69" s="12"/>
      <c r="B69" s="24"/>
      <c r="C69" s="24"/>
      <c r="D69" s="15" t="s">
        <v>112</v>
      </c>
      <c r="E69" s="39">
        <v>98516457.609999999</v>
      </c>
      <c r="F69" s="39">
        <v>51340593.909999996</v>
      </c>
    </row>
    <row r="70" spans="1:6" x14ac:dyDescent="0.25">
      <c r="A70" s="12"/>
      <c r="B70" s="24"/>
      <c r="C70" s="24"/>
      <c r="D70" s="15" t="s">
        <v>113</v>
      </c>
      <c r="E70" s="39">
        <v>245473892.63999999</v>
      </c>
      <c r="F70" s="39">
        <v>229257422.77000001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5063.1899999999996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675133243.13999999</v>
      </c>
      <c r="F79" s="28">
        <f>F63+F68+F75</f>
        <v>611735846.38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702238476.94999993</v>
      </c>
      <c r="F81" s="28">
        <f>F59+F79</f>
        <v>642880749.99000001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VMURRIETAG</cp:lastModifiedBy>
  <dcterms:created xsi:type="dcterms:W3CDTF">2018-11-20T17:29:30Z</dcterms:created>
  <dcterms:modified xsi:type="dcterms:W3CDTF">2025-08-26T20:13:38Z</dcterms:modified>
</cp:coreProperties>
</file>