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ESTADOS FIANCIEROS PAGINA DIF\2.- INFORMACIÓN PRESUPUESTARIA\"/>
    </mc:Choice>
  </mc:AlternateContent>
  <bookViews>
    <workbookView xWindow="0" yWindow="0" windowWidth="24000" windowHeight="9735"/>
  </bookViews>
  <sheets>
    <sheet name="CFF" sheetId="3" r:id="rId1"/>
  </sheets>
  <definedNames>
    <definedName name="_xlnm._FilterDatabase" localSheetId="0" hidden="1">CFF!$A$2:$K$18</definedName>
  </definedNames>
  <calcPr calcId="152511"/>
</workbook>
</file>

<file path=xl/calcChain.xml><?xml version="1.0" encoding="utf-8"?>
<calcChain xmlns="http://schemas.openxmlformats.org/spreadsheetml/2006/main">
  <c r="I21" i="3" l="1"/>
  <c r="I20" i="3" s="1"/>
  <c r="I17" i="3"/>
  <c r="I15" i="3"/>
  <c r="I13" i="3"/>
  <c r="I11" i="3"/>
  <c r="I10" i="3"/>
  <c r="I9" i="3"/>
  <c r="I8" i="3"/>
  <c r="I7" i="3"/>
  <c r="I6" i="3"/>
  <c r="I5" i="3"/>
  <c r="H21" i="3"/>
  <c r="H20" i="3"/>
  <c r="H19" i="3"/>
  <c r="I19" i="3" s="1"/>
  <c r="H18" i="3"/>
  <c r="I18" i="3" s="1"/>
  <c r="H17" i="3"/>
  <c r="H15" i="3"/>
  <c r="H14" i="3"/>
  <c r="I14" i="3" s="1"/>
  <c r="H13" i="3"/>
  <c r="H12" i="3"/>
  <c r="I12" i="3" s="1"/>
  <c r="H11" i="3"/>
  <c r="H10" i="3"/>
  <c r="H9" i="3"/>
  <c r="H8" i="3"/>
  <c r="H7" i="3"/>
  <c r="H6" i="3"/>
  <c r="H5" i="3"/>
  <c r="G20" i="3"/>
  <c r="G16" i="3"/>
  <c r="G4" i="3"/>
  <c r="G3" i="3" s="1"/>
  <c r="F20" i="3"/>
  <c r="F16" i="3"/>
  <c r="F4" i="3"/>
  <c r="E21" i="3"/>
  <c r="E20" i="3"/>
  <c r="E19" i="3"/>
  <c r="E18" i="3"/>
  <c r="E16" i="3" s="1"/>
  <c r="E17" i="3"/>
  <c r="E15" i="3"/>
  <c r="E14" i="3"/>
  <c r="E13" i="3"/>
  <c r="E12" i="3"/>
  <c r="E11" i="3"/>
  <c r="E10" i="3"/>
  <c r="E9" i="3"/>
  <c r="E8" i="3"/>
  <c r="E7" i="3"/>
  <c r="E6" i="3"/>
  <c r="E5" i="3"/>
  <c r="D20" i="3"/>
  <c r="D16" i="3"/>
  <c r="D4" i="3"/>
  <c r="C20" i="3"/>
  <c r="C16" i="3"/>
  <c r="H16" i="3" s="1"/>
  <c r="C4" i="3"/>
  <c r="D3" i="3" l="1"/>
  <c r="C3" i="3"/>
  <c r="F3" i="3"/>
  <c r="E4" i="3"/>
  <c r="H4" i="3"/>
  <c r="I4" i="3" s="1"/>
  <c r="H3" i="3"/>
  <c r="I3" i="3" s="1"/>
  <c r="I16" i="3"/>
  <c r="E3" i="3"/>
</calcChain>
</file>

<file path=xl/sharedStrings.xml><?xml version="1.0" encoding="utf-8"?>
<sst xmlns="http://schemas.openxmlformats.org/spreadsheetml/2006/main" count="31" uniqueCount="28">
  <si>
    <t>CONCEPTO</t>
  </si>
  <si>
    <t>CRI</t>
  </si>
  <si>
    <t>PRESUPUESTO DE INGRESOS</t>
  </si>
  <si>
    <t>ESTIMADO</t>
  </si>
  <si>
    <t>MODIFICADO</t>
  </si>
  <si>
    <t>DEVENGADO</t>
  </si>
  <si>
    <t>EXCEDENTES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</si>
  <si>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</si>
  <si>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</si>
  <si>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</si>
  <si>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</si>
  <si>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</si>
  <si>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</si>
  <si>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</si>
  <si>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</si>
  <si>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</si>
  <si>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</si>
  <si>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</si>
  <si>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</si>
  <si>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</si>
  <si>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</si>
  <si>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</si>
  <si>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</si>
  <si>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</si>
  <si>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00</t>
  </si>
  <si>
    <t>AMPLIACIONES Y REDUCCIONES</t>
  </si>
  <si>
    <t>Bajo protesta de decir verdad declaramos que los Estados Financieros y sus notas, son razonablemente correctos y son responsabilidad del emisor.</t>
  </si>
  <si>
    <t>SISTEMA PARA EL DESARROLLO INTEGRAL DE LA FAMILIA DEL ESTADO DE GUANAJUATO
ESTADO ANALÍTICO DE INGRESOS POR FUENTE DE FINANCIAMIENTO
DEL 1 DE ENERO AL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</si>
</sst>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vertical="top"/>
    </xf>
    <xf numFmtId="0" fontId="8" fillId="0" borderId="0" xfId="8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vertical="top"/>
    </xf>
    <xf numFmtId="0" fontId="4" fillId="0" borderId="0" xfId="8" applyFont="1" applyFill="1" applyBorder="1" applyAlignment="1" applyProtection="1">
      <alignment horizontal="center" vertical="top"/>
    </xf>
    <xf numFmtId="0" fontId="4" fillId="0" borderId="0" xfId="8" applyFont="1" applyFill="1" applyBorder="1" applyAlignment="1" applyProtection="1">
      <alignment horizontal="left" vertical="top" wrapText="1" indent="1"/>
    </xf>
    <xf numFmtId="0" fontId="4" fillId="0" borderId="0" xfId="8" applyFont="1" applyFill="1" applyBorder="1" applyAlignment="1" applyProtection="1">
      <alignment horizontal="left" vertical="top" indent="2"/>
    </xf>
    <xf numFmtId="0" fontId="8" fillId="0" borderId="0" xfId="8" applyFont="1" applyFill="1" applyBorder="1" applyAlignment="1" applyProtection="1">
      <alignment horizontal="justify" vertical="top" wrapText="1"/>
    </xf>
    <xf numFmtId="0" fontId="4" fillId="0" borderId="4" xfId="8" applyFont="1" applyFill="1" applyBorder="1" applyAlignment="1" applyProtection="1">
      <alignment horizontal="left" vertical="top" wrapText="1" indent="1"/>
    </xf>
    <xf numFmtId="0" fontId="5" fillId="2" borderId="9" xfId="8" applyFont="1" applyFill="1" applyBorder="1" applyAlignment="1" applyProtection="1">
      <alignment horizontal="center" vertical="center"/>
    </xf>
    <xf numFmtId="0" fontId="5" fillId="2" borderId="10" xfId="8" applyFont="1" applyFill="1" applyBorder="1" applyAlignment="1" applyProtection="1">
      <alignment horizontal="center" vertical="center"/>
    </xf>
    <xf numFmtId="0" fontId="5" fillId="2" borderId="10" xfId="8" applyFont="1" applyFill="1" applyBorder="1" applyAlignment="1" applyProtection="1">
      <alignment horizontal="center" vertical="center" wrapText="1"/>
    </xf>
    <xf numFmtId="0" fontId="5" fillId="2" borderId="9" xfId="8" applyFont="1" applyFill="1" applyBorder="1" applyAlignment="1" applyProtection="1">
      <alignment horizontal="center" vertical="center" wrapText="1"/>
    </xf>
    <xf numFmtId="0" fontId="5" fillId="0" borderId="6" xfId="9" applyFont="1" applyBorder="1" applyAlignment="1" applyProtection="1">
      <alignment horizontal="center" vertical="top"/>
    </xf>
    <xf numFmtId="0" fontId="8" fillId="0" borderId="1" xfId="8" applyFont="1" applyFill="1" applyBorder="1" applyAlignment="1" applyProtection="1">
      <alignment vertical="top" wrapText="1"/>
    </xf>
    <xf numFmtId="0" fontId="5" fillId="0" borderId="7" xfId="9" applyFont="1" applyBorder="1" applyAlignment="1" applyProtection="1">
      <alignment horizontal="center" vertical="top"/>
    </xf>
    <xf numFmtId="0" fontId="4" fillId="0" borderId="7" xfId="8" applyFont="1" applyFill="1" applyBorder="1" applyAlignment="1" applyProtection="1">
      <alignment horizontal="center" vertical="top"/>
    </xf>
    <xf numFmtId="0" fontId="4" fillId="0" borderId="8" xfId="8" quotePrefix="1" applyFont="1" applyFill="1" applyBorder="1" applyAlignment="1" applyProtection="1">
      <alignment horizontal="center" vertical="top"/>
    </xf>
    <xf numFmtId="0" fontId="9" fillId="0" borderId="0" xfId="9" applyFont="1" applyAlignment="1" applyProtection="1">
      <alignment vertical="top"/>
    </xf>
    <xf numFmtId="0" fontId="9" fillId="0" borderId="0" xfId="9" applyFont="1" applyAlignment="1">
      <alignment vertical="top" wrapText="1"/>
    </xf>
    <xf numFmtId="4" fontId="9" fillId="0" borderId="0" xfId="9" applyNumberFormat="1" applyFont="1" applyAlignment="1">
      <alignment vertical="top"/>
    </xf>
    <xf numFmtId="0" fontId="9" fillId="0" borderId="0" xfId="9" applyFont="1" applyAlignment="1">
      <alignment vertical="top"/>
    </xf>
    <xf numFmtId="0" fontId="9" fillId="0" borderId="0" xfId="9" applyFont="1" applyAlignment="1" applyProtection="1">
      <alignment vertical="top" wrapText="1"/>
      <protection locked="0"/>
    </xf>
    <xf numFmtId="0" fontId="9" fillId="0" borderId="0" xfId="9" applyFont="1" applyAlignment="1" applyProtection="1">
      <alignment horizontal="left" vertical="top" wrapText="1" indent="5"/>
      <protection locked="0"/>
    </xf>
    <xf numFmtId="0" fontId="9" fillId="0" borderId="0" xfId="9" applyFont="1" applyAlignment="1" applyProtection="1">
      <alignment vertical="top"/>
      <protection locked="0"/>
    </xf>
    <xf numFmtId="0" fontId="9" fillId="0" borderId="0" xfId="9" applyFont="1" applyAlignment="1" applyProtection="1">
      <alignment horizontal="center" vertical="top"/>
      <protection locked="0"/>
    </xf>
    <xf numFmtId="0" fontId="9" fillId="0" borderId="0" xfId="9" applyFont="1" applyBorder="1" applyAlignment="1" applyProtection="1">
      <alignment horizontal="left" vertical="top" wrapText="1" indent="2"/>
      <protection locked="0"/>
    </xf>
    <xf numFmtId="0" fontId="9" fillId="0" borderId="0" xfId="9" applyFont="1" applyBorder="1" applyAlignment="1" applyProtection="1">
      <alignment vertical="top" wrapText="1"/>
      <protection locked="0"/>
    </xf>
    <xf numFmtId="0" fontId="9" fillId="0" borderId="0" xfId="9" applyFont="1" applyBorder="1" applyAlignment="1" applyProtection="1">
      <alignment horizontal="left" vertical="top" wrapText="1"/>
      <protection locked="0"/>
    </xf>
    <xf numFmtId="4" fontId="4" fillId="0" borderId="0" xfId="18" applyNumberFormat="1" applyFont="1" applyFill="1" applyBorder="1" applyAlignment="1" applyProtection="1">
      <alignment vertical="top"/>
      <protection locked="0"/>
    </xf>
    <xf numFmtId="4" fontId="4" fillId="0" borderId="3" xfId="18" applyNumberFormat="1" applyFont="1" applyFill="1" applyBorder="1" applyAlignment="1" applyProtection="1">
      <alignment vertical="top"/>
      <protection locked="0"/>
    </xf>
    <xf numFmtId="4" fontId="8" fillId="0" borderId="0" xfId="18" applyNumberFormat="1" applyFont="1" applyFill="1" applyBorder="1" applyAlignment="1" applyProtection="1">
      <alignment vertical="top"/>
      <protection locked="0"/>
    </xf>
    <xf numFmtId="4" fontId="4" fillId="0" borderId="4" xfId="18" applyNumberFormat="1" applyFont="1" applyFill="1" applyBorder="1" applyAlignment="1" applyProtection="1">
      <alignment vertical="top"/>
      <protection locked="0"/>
    </xf>
    <xf numFmtId="4" fontId="8" fillId="0" borderId="3" xfId="18" applyNumberFormat="1" applyFont="1" applyFill="1" applyBorder="1" applyAlignment="1" applyProtection="1">
      <alignment vertical="top"/>
      <protection locked="0"/>
    </xf>
    <xf numFmtId="4" fontId="8" fillId="0" borderId="1" xfId="18" applyNumberFormat="1" applyFont="1" applyFill="1" applyBorder="1" applyAlignment="1" applyProtection="1">
      <alignment vertical="top"/>
      <protection locked="0"/>
    </xf>
    <xf numFmtId="4" fontId="8" fillId="0" borderId="2" xfId="18" applyNumberFormat="1" applyFont="1" applyFill="1" applyBorder="1" applyAlignment="1" applyProtection="1">
      <alignment vertical="top"/>
      <protection locked="0"/>
    </xf>
    <xf numFmtId="4" fontId="4" fillId="0" borderId="5" xfId="18" applyNumberFormat="1" applyFont="1" applyFill="1" applyBorder="1" applyAlignment="1" applyProtection="1">
      <alignment vertical="top"/>
      <protection locked="0"/>
    </xf>
    <xf numFmtId="0" fontId="5" fillId="2" borderId="11" xfId="8" applyFont="1" applyFill="1" applyBorder="1" applyAlignment="1" applyProtection="1">
      <alignment horizontal="center" vertical="center" wrapText="1"/>
      <protection locked="0"/>
    </xf>
    <xf numFmtId="0" fontId="5" fillId="2" borderId="12" xfId="8" applyFont="1" applyFill="1" applyBorder="1" applyAlignment="1" applyProtection="1">
      <alignment horizontal="center" vertical="center" wrapText="1"/>
      <protection locked="0"/>
    </xf>
    <xf numFmtId="0" fontId="5" fillId="2" borderId="13" xfId="8" applyFont="1" applyFill="1" applyBorder="1" applyAlignment="1" applyProtection="1">
      <alignment horizontal="center" vertical="center" wrapText="1"/>
      <protection locked="0"/>
    </xf>
  </cellXfs>
  <cellStyles count="19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18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zoomScaleNormal="100" workbookViewId="0">
      <pane ySplit="2" topLeftCell="A3" activePane="bottomLeft" state="frozen"/>
      <selection pane="bottomLeft" activeCell="F40" sqref="F40"/>
    </sheetView>
  </sheetViews>
  <sheetFormatPr baseColWidth="10" defaultRowHeight="11.25" x14ac:dyDescent="0.2"/>
  <cols>
    <col min="1" max="1" width="8.83203125" style="3" customWidth="1"/>
    <col min="2" max="2" width="50.83203125" style="3" customWidth="1"/>
    <col min="3" max="3" width="17.83203125" style="3" customWidth="1"/>
    <col min="4" max="4" width="19.83203125" style="3" customWidth="1"/>
    <col min="5" max="9" width="17.83203125" style="3" customWidth="1"/>
    <col min="10" max="16384" width="12" style="3"/>
  </cols>
  <sheetData>
    <row r="1" spans="1:10" s="5" customFormat="1" ht="60" customHeight="1" x14ac:dyDescent="0.2">
      <c r="A1" s="39" t="s">
        <v>27</v>
      </c>
      <c r="B1" s="40"/>
      <c r="C1" s="40"/>
      <c r="D1" s="40"/>
      <c r="E1" s="40"/>
      <c r="F1" s="40"/>
      <c r="G1" s="40"/>
      <c r="H1" s="40"/>
      <c r="I1" s="41"/>
      <c r="J1" s="4"/>
    </row>
    <row r="2" spans="1:10" s="6" customFormat="1" ht="24.95" customHeight="1" x14ac:dyDescent="0.2">
      <c r="A2" s="11" t="s">
        <v>1</v>
      </c>
      <c r="B2" s="12" t="s">
        <v>0</v>
      </c>
      <c r="C2" s="13" t="s">
        <v>3</v>
      </c>
      <c r="D2" s="14" t="s">
        <v>25</v>
      </c>
      <c r="E2" s="13" t="s">
        <v>4</v>
      </c>
      <c r="F2" s="13" t="s">
        <v>5</v>
      </c>
      <c r="G2" s="13" t="s">
        <v>7</v>
      </c>
      <c r="H2" s="13" t="s">
        <v>8</v>
      </c>
      <c r="I2" s="13" t="s">
        <v>6</v>
      </c>
      <c r="J2" s="1"/>
    </row>
    <row r="3" spans="1:10" x14ac:dyDescent="0.2">
      <c r="A3" s="15">
        <v>90001</v>
      </c>
      <c r="B3" s="16" t="s">
        <v>2</v>
      </c>
      <c r="C3" s="36">
        <f>SUM(C4+C16+C21)</f>
        <v>1256680768.97</v>
      </c>
      <c r="D3" s="36">
        <f>SUM(D4+D16+D21)</f>
        <v>322533565.33000004</v>
      </c>
      <c r="E3" s="36">
        <f>SUM(E4+E16+E21)</f>
        <v>1579214334.3000002</v>
      </c>
      <c r="F3" s="36">
        <f>SUM(F4+F16+F21)</f>
        <v>314632947.54000002</v>
      </c>
      <c r="G3" s="36">
        <f>SUM(G4+G16+G21)</f>
        <v>314484405.04000002</v>
      </c>
      <c r="H3" s="33">
        <f>+G3-C3</f>
        <v>-942196363.93000007</v>
      </c>
      <c r="I3" s="37">
        <f>IF(H3&gt;0,H3,0)</f>
        <v>0</v>
      </c>
      <c r="J3" s="2"/>
    </row>
    <row r="4" spans="1:10" x14ac:dyDescent="0.2">
      <c r="A4" s="17">
        <v>90002</v>
      </c>
      <c r="B4" s="9" t="s">
        <v>21</v>
      </c>
      <c r="C4" s="33">
        <f>SUM(C5:C8)+C11+C14+C15</f>
        <v>792174638</v>
      </c>
      <c r="D4" s="33">
        <f>SUM(D5:D8)+D11+D14+D15</f>
        <v>36999011.479999997</v>
      </c>
      <c r="E4" s="33">
        <f>SUM(E5:E8)+E11+E14+E15</f>
        <v>829173649.48000002</v>
      </c>
      <c r="F4" s="33">
        <f>SUM(F5:F8)+F11+F14+F15</f>
        <v>207289229.71000001</v>
      </c>
      <c r="G4" s="33">
        <f>SUM(G5:G8)+G11+G14+G15</f>
        <v>207289229.71000001</v>
      </c>
      <c r="H4" s="33">
        <f t="shared" ref="H4:H21" si="0">+G4-C4</f>
        <v>-584885408.28999996</v>
      </c>
      <c r="I4" s="35">
        <f>IF(H4&gt;0,H4,0)</f>
        <v>0</v>
      </c>
      <c r="J4" s="2"/>
    </row>
    <row r="5" spans="1:10" x14ac:dyDescent="0.2">
      <c r="A5" s="18">
        <v>10</v>
      </c>
      <c r="B5" s="7" t="s">
        <v>9</v>
      </c>
      <c r="C5" s="31">
        <v>0</v>
      </c>
      <c r="D5" s="31">
        <v>0</v>
      </c>
      <c r="E5" s="31">
        <f>C5+D5</f>
        <v>0</v>
      </c>
      <c r="F5" s="31">
        <v>0</v>
      </c>
      <c r="G5" s="31">
        <v>0</v>
      </c>
      <c r="H5" s="31">
        <f t="shared" si="0"/>
        <v>0</v>
      </c>
      <c r="I5" s="32">
        <f>IF(H5&gt;0,H5,0)</f>
        <v>0</v>
      </c>
      <c r="J5" s="2"/>
    </row>
    <row r="6" spans="1:10" x14ac:dyDescent="0.2">
      <c r="A6" s="18">
        <v>30</v>
      </c>
      <c r="B6" s="7" t="s">
        <v>11</v>
      </c>
      <c r="C6" s="31">
        <v>0</v>
      </c>
      <c r="D6" s="31">
        <v>0</v>
      </c>
      <c r="E6" s="31">
        <f t="shared" ref="E6:E13" si="1">C6+D6</f>
        <v>0</v>
      </c>
      <c r="F6" s="31">
        <v>0</v>
      </c>
      <c r="G6" s="31">
        <v>0</v>
      </c>
      <c r="H6" s="31">
        <f t="shared" si="0"/>
        <v>0</v>
      </c>
      <c r="I6" s="32">
        <f t="shared" ref="I6:I21" si="2">IF(H6&gt;0,H6,0)</f>
        <v>0</v>
      </c>
      <c r="J6" s="2"/>
    </row>
    <row r="7" spans="1:10" x14ac:dyDescent="0.2">
      <c r="A7" s="18">
        <v>40</v>
      </c>
      <c r="B7" s="7" t="s">
        <v>12</v>
      </c>
      <c r="C7" s="31">
        <v>0</v>
      </c>
      <c r="D7" s="31">
        <v>0</v>
      </c>
      <c r="E7" s="31">
        <f t="shared" si="1"/>
        <v>0</v>
      </c>
      <c r="F7" s="31">
        <v>0</v>
      </c>
      <c r="G7" s="31">
        <v>0</v>
      </c>
      <c r="H7" s="31">
        <f t="shared" si="0"/>
        <v>0</v>
      </c>
      <c r="I7" s="32">
        <f t="shared" si="2"/>
        <v>0</v>
      </c>
      <c r="J7" s="2"/>
    </row>
    <row r="8" spans="1:10" x14ac:dyDescent="0.2">
      <c r="A8" s="18">
        <v>50</v>
      </c>
      <c r="B8" s="7" t="s">
        <v>13</v>
      </c>
      <c r="C8" s="31">
        <v>0</v>
      </c>
      <c r="D8" s="31">
        <v>0</v>
      </c>
      <c r="E8" s="31">
        <f t="shared" si="1"/>
        <v>0</v>
      </c>
      <c r="F8" s="31">
        <v>0</v>
      </c>
      <c r="G8" s="31">
        <v>0</v>
      </c>
      <c r="H8" s="31">
        <f t="shared" si="0"/>
        <v>0</v>
      </c>
      <c r="I8" s="32">
        <f t="shared" si="2"/>
        <v>0</v>
      </c>
      <c r="J8" s="2"/>
    </row>
    <row r="9" spans="1:10" x14ac:dyDescent="0.2">
      <c r="A9" s="18">
        <v>51</v>
      </c>
      <c r="B9" s="8" t="s">
        <v>14</v>
      </c>
      <c r="C9" s="31">
        <v>0</v>
      </c>
      <c r="D9" s="31">
        <v>0</v>
      </c>
      <c r="E9" s="31">
        <f t="shared" si="1"/>
        <v>0</v>
      </c>
      <c r="F9" s="31">
        <v>0</v>
      </c>
      <c r="G9" s="31">
        <v>0</v>
      </c>
      <c r="H9" s="31">
        <f t="shared" si="0"/>
        <v>0</v>
      </c>
      <c r="I9" s="32">
        <f t="shared" si="2"/>
        <v>0</v>
      </c>
      <c r="J9" s="2"/>
    </row>
    <row r="10" spans="1:10" x14ac:dyDescent="0.2">
      <c r="A10" s="18">
        <v>52</v>
      </c>
      <c r="B10" s="8" t="s">
        <v>15</v>
      </c>
      <c r="C10" s="31">
        <v>0</v>
      </c>
      <c r="D10" s="31">
        <v>0</v>
      </c>
      <c r="E10" s="31">
        <f t="shared" si="1"/>
        <v>0</v>
      </c>
      <c r="F10" s="31">
        <v>0</v>
      </c>
      <c r="G10" s="31">
        <v>0</v>
      </c>
      <c r="H10" s="31">
        <f t="shared" si="0"/>
        <v>0</v>
      </c>
      <c r="I10" s="32">
        <f t="shared" si="2"/>
        <v>0</v>
      </c>
      <c r="J10" s="2"/>
    </row>
    <row r="11" spans="1:10" x14ac:dyDescent="0.2">
      <c r="A11" s="18">
        <v>60</v>
      </c>
      <c r="B11" s="7" t="s">
        <v>16</v>
      </c>
      <c r="C11" s="31">
        <v>0</v>
      </c>
      <c r="D11" s="31">
        <v>0</v>
      </c>
      <c r="E11" s="31">
        <f t="shared" si="1"/>
        <v>0</v>
      </c>
      <c r="F11" s="31">
        <v>0</v>
      </c>
      <c r="G11" s="31">
        <v>0</v>
      </c>
      <c r="H11" s="31">
        <f t="shared" si="0"/>
        <v>0</v>
      </c>
      <c r="I11" s="32">
        <f t="shared" si="2"/>
        <v>0</v>
      </c>
      <c r="J11" s="2"/>
    </row>
    <row r="12" spans="1:10" x14ac:dyDescent="0.2">
      <c r="A12" s="18">
        <v>61</v>
      </c>
      <c r="B12" s="8" t="s">
        <v>14</v>
      </c>
      <c r="C12" s="31">
        <v>0</v>
      </c>
      <c r="D12" s="31">
        <v>0</v>
      </c>
      <c r="E12" s="31">
        <f t="shared" si="1"/>
        <v>0</v>
      </c>
      <c r="F12" s="31">
        <v>0</v>
      </c>
      <c r="G12" s="31">
        <v>0</v>
      </c>
      <c r="H12" s="31">
        <f t="shared" si="0"/>
        <v>0</v>
      </c>
      <c r="I12" s="32">
        <f t="shared" si="2"/>
        <v>0</v>
      </c>
      <c r="J12" s="2"/>
    </row>
    <row r="13" spans="1:10" x14ac:dyDescent="0.2">
      <c r="A13" s="18">
        <v>62</v>
      </c>
      <c r="B13" s="8" t="s">
        <v>15</v>
      </c>
      <c r="C13" s="31">
        <v>0</v>
      </c>
      <c r="D13" s="31">
        <v>0</v>
      </c>
      <c r="E13" s="31">
        <f t="shared" si="1"/>
        <v>0</v>
      </c>
      <c r="F13" s="31">
        <v>0</v>
      </c>
      <c r="G13" s="31">
        <v>0</v>
      </c>
      <c r="H13" s="31">
        <f t="shared" si="0"/>
        <v>0</v>
      </c>
      <c r="I13" s="32">
        <f t="shared" si="2"/>
        <v>0</v>
      </c>
      <c r="J13" s="2"/>
    </row>
    <row r="14" spans="1:10" x14ac:dyDescent="0.2">
      <c r="A14" s="18">
        <v>80</v>
      </c>
      <c r="B14" s="7" t="s">
        <v>18</v>
      </c>
      <c r="C14" s="31">
        <v>792174638</v>
      </c>
      <c r="D14" s="31">
        <v>36999011.479999997</v>
      </c>
      <c r="E14" s="31">
        <f>C14+D14</f>
        <v>829173649.48000002</v>
      </c>
      <c r="F14" s="31">
        <v>207289229.71000001</v>
      </c>
      <c r="G14" s="31">
        <v>207289229.71000001</v>
      </c>
      <c r="H14" s="31">
        <f t="shared" si="0"/>
        <v>-584885408.28999996</v>
      </c>
      <c r="I14" s="32">
        <f t="shared" si="2"/>
        <v>0</v>
      </c>
      <c r="J14" s="2"/>
    </row>
    <row r="15" spans="1:10" x14ac:dyDescent="0.2">
      <c r="A15" s="18">
        <v>90</v>
      </c>
      <c r="B15" s="7" t="s">
        <v>20</v>
      </c>
      <c r="C15" s="31">
        <v>0</v>
      </c>
      <c r="D15" s="31">
        <v>0</v>
      </c>
      <c r="E15" s="31">
        <f>C15+D15</f>
        <v>0</v>
      </c>
      <c r="F15" s="31">
        <v>0</v>
      </c>
      <c r="G15" s="31">
        <v>0</v>
      </c>
      <c r="H15" s="31">
        <f t="shared" si="0"/>
        <v>0</v>
      </c>
      <c r="I15" s="32">
        <f t="shared" si="2"/>
        <v>0</v>
      </c>
      <c r="J15" s="2"/>
    </row>
    <row r="16" spans="1:10" x14ac:dyDescent="0.2">
      <c r="A16" s="17">
        <v>90003</v>
      </c>
      <c r="B16" s="9" t="s">
        <v>22</v>
      </c>
      <c r="C16" s="33">
        <f>SUM(C17:C19)</f>
        <v>464506130.97000003</v>
      </c>
      <c r="D16" s="33">
        <f>SUM(D17:D19)</f>
        <v>285534553.85000002</v>
      </c>
      <c r="E16" s="33">
        <f>SUM(E17:E19)</f>
        <v>750040684.82000005</v>
      </c>
      <c r="F16" s="33">
        <f>SUM(F17:F19)</f>
        <v>107343717.83000001</v>
      </c>
      <c r="G16" s="33">
        <f>SUM(G17:G19)</f>
        <v>107195175.33000001</v>
      </c>
      <c r="H16" s="33">
        <f t="shared" si="0"/>
        <v>-357310955.63999999</v>
      </c>
      <c r="I16" s="35">
        <f>SUM(I17:I19)</f>
        <v>0</v>
      </c>
      <c r="J16" s="2"/>
    </row>
    <row r="17" spans="1:10" x14ac:dyDescent="0.2">
      <c r="A17" s="18">
        <v>20</v>
      </c>
      <c r="B17" s="7" t="s">
        <v>10</v>
      </c>
      <c r="C17" s="31">
        <v>0</v>
      </c>
      <c r="D17" s="31">
        <v>0</v>
      </c>
      <c r="E17" s="31">
        <f>C17+D17</f>
        <v>0</v>
      </c>
      <c r="F17" s="31">
        <v>0</v>
      </c>
      <c r="G17" s="31">
        <v>0</v>
      </c>
      <c r="H17" s="31">
        <f t="shared" si="0"/>
        <v>0</v>
      </c>
      <c r="I17" s="32">
        <f t="shared" si="2"/>
        <v>0</v>
      </c>
      <c r="J17" s="2"/>
    </row>
    <row r="18" spans="1:10" x14ac:dyDescent="0.2">
      <c r="A18" s="18">
        <v>70</v>
      </c>
      <c r="B18" s="7" t="s">
        <v>17</v>
      </c>
      <c r="C18" s="31">
        <v>207297399</v>
      </c>
      <c r="D18" s="31">
        <v>277256467.97000003</v>
      </c>
      <c r="E18" s="31">
        <f>C18+D18</f>
        <v>484553866.97000003</v>
      </c>
      <c r="F18" s="31">
        <v>48379826.130000003</v>
      </c>
      <c r="G18" s="31">
        <v>48231283.630000003</v>
      </c>
      <c r="H18" s="31">
        <f t="shared" si="0"/>
        <v>-159066115.37</v>
      </c>
      <c r="I18" s="32">
        <f t="shared" si="2"/>
        <v>0</v>
      </c>
      <c r="J18" s="2"/>
    </row>
    <row r="19" spans="1:10" x14ac:dyDescent="0.2">
      <c r="A19" s="18">
        <v>90</v>
      </c>
      <c r="B19" s="7" t="s">
        <v>20</v>
      </c>
      <c r="C19" s="31">
        <v>257208731.97</v>
      </c>
      <c r="D19" s="31">
        <v>8278085.8799999999</v>
      </c>
      <c r="E19" s="31">
        <f>C19+D19</f>
        <v>265486817.84999999</v>
      </c>
      <c r="F19" s="31">
        <v>58963891.700000003</v>
      </c>
      <c r="G19" s="31">
        <v>58963891.700000003</v>
      </c>
      <c r="H19" s="31">
        <f t="shared" si="0"/>
        <v>-198244840.26999998</v>
      </c>
      <c r="I19" s="32">
        <f t="shared" si="2"/>
        <v>0</v>
      </c>
      <c r="J19" s="2"/>
    </row>
    <row r="20" spans="1:10" x14ac:dyDescent="0.2">
      <c r="A20" s="17">
        <v>90004</v>
      </c>
      <c r="B20" s="5" t="s">
        <v>23</v>
      </c>
      <c r="C20" s="33">
        <f>SUM(C21)</f>
        <v>0</v>
      </c>
      <c r="D20" s="33">
        <f>SUM(D21)</f>
        <v>0</v>
      </c>
      <c r="E20" s="33">
        <f>SUM(E21)</f>
        <v>0</v>
      </c>
      <c r="F20" s="33">
        <f>SUM(F21)</f>
        <v>0</v>
      </c>
      <c r="G20" s="33">
        <f>SUM(G21)</f>
        <v>0</v>
      </c>
      <c r="H20" s="33">
        <f t="shared" si="0"/>
        <v>0</v>
      </c>
      <c r="I20" s="35">
        <f>SUM(I21)</f>
        <v>0</v>
      </c>
      <c r="J20" s="2"/>
    </row>
    <row r="21" spans="1:10" x14ac:dyDescent="0.2">
      <c r="A21" s="19" t="s">
        <v>24</v>
      </c>
      <c r="B21" s="10" t="s">
        <v>19</v>
      </c>
      <c r="C21" s="34">
        <v>0</v>
      </c>
      <c r="D21" s="34">
        <v>0</v>
      </c>
      <c r="E21" s="34">
        <f>C21+D21</f>
        <v>0</v>
      </c>
      <c r="F21" s="34">
        <v>0</v>
      </c>
      <c r="G21" s="34">
        <v>0</v>
      </c>
      <c r="H21" s="34">
        <f t="shared" si="0"/>
        <v>0</v>
      </c>
      <c r="I21" s="38">
        <f t="shared" si="2"/>
        <v>0</v>
      </c>
      <c r="J21" s="2"/>
    </row>
    <row r="23" spans="1:10" x14ac:dyDescent="0.2">
      <c r="A23" s="20" t="s">
        <v>26</v>
      </c>
      <c r="B23" s="21"/>
      <c r="C23" s="21"/>
      <c r="D23" s="22"/>
    </row>
    <row r="24" spans="1:10" x14ac:dyDescent="0.2">
      <c r="A24" s="23"/>
      <c r="B24" s="21"/>
      <c r="C24" s="21"/>
      <c r="D24" s="22"/>
    </row>
    <row r="25" spans="1:10" x14ac:dyDescent="0.2">
      <c r="A25" s="24"/>
      <c r="B25" s="25"/>
      <c r="C25" s="24"/>
      <c r="D25" s="24"/>
    </row>
    <row r="26" spans="1:10" x14ac:dyDescent="0.2">
      <c r="A26" s="26"/>
      <c r="B26" s="24"/>
      <c r="C26" s="24"/>
      <c r="D26" s="24"/>
    </row>
    <row r="27" spans="1:10" x14ac:dyDescent="0.2">
      <c r="A27" s="26"/>
      <c r="B27" s="24"/>
      <c r="C27" s="26"/>
      <c r="D27" s="27"/>
    </row>
    <row r="28" spans="1:10" x14ac:dyDescent="0.2">
      <c r="A28" s="26"/>
      <c r="B28" s="28"/>
      <c r="C28" s="29"/>
      <c r="D28" s="30"/>
    </row>
  </sheetData>
  <sheetProtection algorithmName="SHA-512" hashValue="5YBoZUYNkSITgTh6y+zJbgun1c/IPyqD9L+YPpcGGZIocxmsF22cLm22JEZ/Yel2P6MOUeJaLZOQPOhCF9nH3Q==" saltValue="yqSwlcPSmFofS98nXIJ1sg==" spinCount="100000" sheet="1" objects="1" scenarios="1" formatCells="0" formatColumns="0" formatRows="0" insertRows="0" autoFilter="0"/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A2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VMURRIETAG</cp:lastModifiedBy>
  <cp:lastPrinted>2017-03-30T22:07:26Z</cp:lastPrinted>
  <dcterms:created xsi:type="dcterms:W3CDTF">2012-12-11T20:48:19Z</dcterms:created>
  <dcterms:modified xsi:type="dcterms:W3CDTF">2025-04-25T20:39:22Z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