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MURRIETAG\Desktop\EGRESO\"/>
    </mc:Choice>
  </mc:AlternateContent>
  <bookViews>
    <workbookView xWindow="0" yWindow="0" windowWidth="12090" windowHeight="11130"/>
  </bookViews>
  <sheets>
    <sheet name="IAPPE 2025" sheetId="1" r:id="rId1"/>
  </sheets>
  <externalReferences>
    <externalReference r:id="rId2"/>
    <externalReference r:id="rId3"/>
  </externalReferences>
  <definedNames>
    <definedName name="CVE" localSheetId="0">#REF!</definedName>
    <definedName name="CVE">#REF!</definedName>
    <definedName name="FOR" localSheetId="0">#REF!</definedName>
    <definedName name="FOR">#REF!</definedName>
    <definedName name="HOM" localSheetId="0">[1]Hoja4!#REF!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 localSheetId="0">[1]Hoja3!#REF!</definedName>
    <definedName name="UNO">[1]Hoja3!#REF!</definedName>
  </definedNames>
  <calcPr calcId="152511"/>
</workbook>
</file>

<file path=xl/calcChain.xml><?xml version="1.0" encoding="utf-8"?>
<calcChain xmlns="http://schemas.openxmlformats.org/spreadsheetml/2006/main">
  <c r="Q76" i="1" l="1"/>
  <c r="P76" i="1"/>
  <c r="O76" i="1"/>
  <c r="N76" i="1"/>
  <c r="M76" i="1"/>
  <c r="L76" i="1"/>
  <c r="K76" i="1"/>
  <c r="J76" i="1"/>
  <c r="I76" i="1"/>
  <c r="H76" i="1"/>
  <c r="G76" i="1"/>
  <c r="F76" i="1"/>
  <c r="D76" i="1"/>
  <c r="Q72" i="1"/>
  <c r="P72" i="1"/>
  <c r="O72" i="1"/>
  <c r="N72" i="1"/>
  <c r="M72" i="1"/>
  <c r="L72" i="1"/>
  <c r="K72" i="1"/>
  <c r="J72" i="1"/>
  <c r="I72" i="1"/>
  <c r="H72" i="1"/>
  <c r="G72" i="1"/>
  <c r="F72" i="1"/>
  <c r="D72" i="1"/>
  <c r="D64" i="1"/>
  <c r="Q64" i="1"/>
  <c r="P64" i="1"/>
  <c r="O64" i="1"/>
  <c r="N64" i="1"/>
  <c r="M64" i="1"/>
  <c r="L64" i="1"/>
  <c r="K64" i="1"/>
  <c r="J64" i="1"/>
  <c r="I64" i="1"/>
  <c r="H64" i="1"/>
  <c r="G64" i="1"/>
  <c r="F64" i="1"/>
  <c r="D62" i="1"/>
  <c r="D60" i="1" s="1"/>
  <c r="Q60" i="1"/>
  <c r="P60" i="1"/>
  <c r="O60" i="1"/>
  <c r="N60" i="1"/>
  <c r="M60" i="1"/>
  <c r="L60" i="1"/>
  <c r="K60" i="1"/>
  <c r="J60" i="1"/>
  <c r="I60" i="1"/>
  <c r="H60" i="1"/>
  <c r="G60" i="1"/>
  <c r="F60" i="1"/>
  <c r="Q50" i="1"/>
  <c r="O50" i="1"/>
  <c r="N50" i="1"/>
  <c r="M50" i="1"/>
  <c r="H50" i="1"/>
  <c r="F50" i="1"/>
  <c r="P50" i="1"/>
  <c r="L50" i="1"/>
  <c r="K50" i="1"/>
  <c r="J50" i="1"/>
  <c r="G50" i="1"/>
  <c r="Q40" i="1"/>
  <c r="P40" i="1"/>
  <c r="O40" i="1"/>
  <c r="N40" i="1"/>
  <c r="M40" i="1"/>
  <c r="L40" i="1"/>
  <c r="K40" i="1"/>
  <c r="J40" i="1"/>
  <c r="I40" i="1"/>
  <c r="H40" i="1"/>
  <c r="G40" i="1"/>
  <c r="F40" i="1"/>
  <c r="Q30" i="1"/>
  <c r="P30" i="1"/>
  <c r="O30" i="1"/>
  <c r="N30" i="1"/>
  <c r="M30" i="1"/>
  <c r="L30" i="1"/>
  <c r="K30" i="1"/>
  <c r="J30" i="1"/>
  <c r="I30" i="1"/>
  <c r="H30" i="1"/>
  <c r="G30" i="1"/>
  <c r="F30" i="1"/>
  <c r="Q20" i="1"/>
  <c r="P20" i="1"/>
  <c r="O20" i="1"/>
  <c r="N20" i="1"/>
  <c r="M20" i="1"/>
  <c r="L20" i="1"/>
  <c r="K20" i="1"/>
  <c r="J20" i="1"/>
  <c r="I20" i="1"/>
  <c r="H20" i="1"/>
  <c r="G20" i="1"/>
  <c r="F20" i="1"/>
  <c r="Q12" i="1"/>
  <c r="P12" i="1"/>
  <c r="O12" i="1"/>
  <c r="N12" i="1"/>
  <c r="M12" i="1"/>
  <c r="L12" i="1"/>
  <c r="K12" i="1"/>
  <c r="J12" i="1"/>
  <c r="I12" i="1"/>
  <c r="H12" i="1"/>
  <c r="G12" i="1"/>
  <c r="F12" i="1"/>
  <c r="F11" i="1" l="1"/>
  <c r="F9" i="1" s="1"/>
  <c r="D50" i="1"/>
  <c r="D40" i="1"/>
  <c r="D30" i="1"/>
  <c r="Q11" i="1"/>
  <c r="Q9" i="1" s="1"/>
  <c r="O11" i="1"/>
  <c r="O9" i="1" s="1"/>
  <c r="M11" i="1"/>
  <c r="M9" i="1" s="1"/>
  <c r="K11" i="1"/>
  <c r="K9" i="1" s="1"/>
  <c r="J11" i="1"/>
  <c r="J9" i="1" s="1"/>
  <c r="G11" i="1"/>
  <c r="G9" i="1" s="1"/>
  <c r="D20" i="1"/>
  <c r="D12" i="1"/>
  <c r="N11" i="1"/>
  <c r="N9" i="1" s="1"/>
  <c r="H11" i="1"/>
  <c r="H9" i="1" s="1"/>
  <c r="P11" i="1"/>
  <c r="P9" i="1" s="1"/>
  <c r="L11" i="1"/>
  <c r="L9" i="1" s="1"/>
  <c r="I50" i="1"/>
  <c r="I11" i="1" s="1"/>
  <c r="I9" i="1" s="1"/>
  <c r="D11" i="1" l="1"/>
  <c r="E11" i="1" s="1"/>
</calcChain>
</file>

<file path=xl/sharedStrings.xml><?xml version="1.0" encoding="utf-8"?>
<sst xmlns="http://schemas.openxmlformats.org/spreadsheetml/2006/main" count="150" uniqueCount="150">
  <si>
    <t>INFORMACION ADICIONAL AL PROYECTO DE PRESUPUESTO DE EGRESOS</t>
  </si>
  <si>
    <t>(Pesos)</t>
  </si>
  <si>
    <t>SISTEMA PARA EL DESARROLLO INTEGRAL DE LA FAMILIA DEL ESTADO DE GUANAJUATO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</si>
  <si>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</si>
  <si>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</si>
  <si>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</si>
  <si>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</si>
  <si>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</si>
  <si>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</si>
  <si>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</si>
  <si>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</si>
  <si>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</si>
  <si>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</si>
  <si>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</si>
  <si>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</si>
  <si>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</si>
  <si>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</si>
  <si>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</si>
  <si>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11N</t>
  </si>
  <si>
    <t>Remuneraciones al Personal de Carácter Permanente</t>
  </si>
  <si>
    <t>12N</t>
  </si>
  <si>
    <t>Remuneraciones al Personal de Carácter Transitorio</t>
  </si>
  <si>
    <t>13N</t>
  </si>
  <si>
    <t>Remuneraciones Adicionales y Especiales</t>
  </si>
  <si>
    <t>14N</t>
  </si>
  <si>
    <t>Seguridad Social</t>
  </si>
  <si>
    <t>15N</t>
  </si>
  <si>
    <t>Otras Prestaciones Sociales y Económicas</t>
  </si>
  <si>
    <t>16N</t>
  </si>
  <si>
    <t>Previsiones</t>
  </si>
  <si>
    <t>17N</t>
  </si>
  <si>
    <t>Pago de Estímulos a Servidores Públicos</t>
  </si>
  <si>
    <t>Materiales y Suministros</t>
  </si>
  <si>
    <t>21N</t>
  </si>
  <si>
    <t>Materiales de Administración, Emisión de Documentos y Artículos Oficiales</t>
  </si>
  <si>
    <t>22N</t>
  </si>
  <si>
    <t>Alimentos y Utensilios</t>
  </si>
  <si>
    <t>23N</t>
  </si>
  <si>
    <t>Materias Primas y Materiales de Producción y Comercialización</t>
  </si>
  <si>
    <t>24N</t>
  </si>
  <si>
    <t>Materiales y Artículos de Construcción y de Reparación</t>
  </si>
  <si>
    <t>25N</t>
  </si>
  <si>
    <t>Productos Químicos, Farmacéuticos y de Laboratorio</t>
  </si>
  <si>
    <t>26N</t>
  </si>
  <si>
    <t>Combustibles, Lubricantes y Aditivos</t>
  </si>
  <si>
    <t>27N</t>
  </si>
  <si>
    <t>Vestuario, Blancos, Prendas de Protección y Artículos Deportivos</t>
  </si>
  <si>
    <t>28N</t>
  </si>
  <si>
    <t>Materiales y Suministros para Seguridad</t>
  </si>
  <si>
    <t>29N</t>
  </si>
  <si>
    <t>Herramientas, Refacciones y Accesorios Menores</t>
  </si>
  <si>
    <t>Servicios Generales</t>
  </si>
  <si>
    <t>31N</t>
  </si>
  <si>
    <t>Servicios Básicos</t>
  </si>
  <si>
    <t>32N</t>
  </si>
  <si>
    <t>Servicios de Arrendamiento</t>
  </si>
  <si>
    <t>33N</t>
  </si>
  <si>
    <t>Servicios Profesionales, Científicos, Técnicos y Otros Servicios</t>
  </si>
  <si>
    <t>34N</t>
  </si>
  <si>
    <t>Servicios Financieros, Bancarios y Comerciales</t>
  </si>
  <si>
    <t>35N</t>
  </si>
  <si>
    <t>Servicios de Instalación, Reparación, Mantenimiento y Conservación</t>
  </si>
  <si>
    <t>36N</t>
  </si>
  <si>
    <t>Servicios de Comunicación Social y Publicidad</t>
  </si>
  <si>
    <t>37N</t>
  </si>
  <si>
    <t>Servicios de Traslado y Viáticos</t>
  </si>
  <si>
    <t>38N</t>
  </si>
  <si>
    <t>Servicios Oficiales</t>
  </si>
  <si>
    <t>39N</t>
  </si>
  <si>
    <t>Otros Servicios Generales</t>
  </si>
  <si>
    <t>Transferencias, Asignaciones, Subsidios y Otras Ayudas</t>
  </si>
  <si>
    <t>41N</t>
  </si>
  <si>
    <t>Transferencias Internas y Asignaciones al Sector Público</t>
  </si>
  <si>
    <t>42N</t>
  </si>
  <si>
    <t>Transferencias al Resto del Sector Público</t>
  </si>
  <si>
    <t>43N</t>
  </si>
  <si>
    <t>Subsidios y Subvenciones</t>
  </si>
  <si>
    <t>44N</t>
  </si>
  <si>
    <t>Ayudas Sociales</t>
  </si>
  <si>
    <t>45N</t>
  </si>
  <si>
    <t>Pensiones y Jubilaciones</t>
  </si>
  <si>
    <t>46N</t>
  </si>
  <si>
    <t>Transferencias a Fideicomisos, Mandatos y Otros Análogos</t>
  </si>
  <si>
    <t>Transferencias a la Seguridad Social</t>
  </si>
  <si>
    <t>Donativos</t>
  </si>
  <si>
    <t>49N</t>
  </si>
  <si>
    <t>Transferencias al Exterior</t>
  </si>
  <si>
    <t>Bienes Muebles, Inmuebles e Intangibles</t>
  </si>
  <si>
    <t>51N</t>
  </si>
  <si>
    <t>Mobiliario y Equipo de Administración</t>
  </si>
  <si>
    <t>52N</t>
  </si>
  <si>
    <t>Mobiliario y Equipo Educacional y Recreativo</t>
  </si>
  <si>
    <t>53N</t>
  </si>
  <si>
    <t>Equipo e Instrumental Médico y de Laboratorio</t>
  </si>
  <si>
    <t>54N</t>
  </si>
  <si>
    <t>Vehículos y Equipo de Transporte</t>
  </si>
  <si>
    <t>55N</t>
  </si>
  <si>
    <t>Equipo de Defensa y Seguridad</t>
  </si>
  <si>
    <t>56N</t>
  </si>
  <si>
    <t>Maquinaria, Otros Equipos y Herramientas</t>
  </si>
  <si>
    <t>57N</t>
  </si>
  <si>
    <t>Activos Biológicos</t>
  </si>
  <si>
    <t>58N</t>
  </si>
  <si>
    <t>Bienes Inmuebles</t>
  </si>
  <si>
    <t>59N</t>
  </si>
  <si>
    <t>Activos Intangibles</t>
  </si>
  <si>
    <t>Inversión Pública</t>
  </si>
  <si>
    <t>61N</t>
  </si>
  <si>
    <t>Obra Pública en Bienes de Dominio Publico</t>
  </si>
  <si>
    <t>62N</t>
  </si>
  <si>
    <t>Obra Pública en Bienes Propios</t>
  </si>
  <si>
    <t>63N</t>
  </si>
  <si>
    <t>Proyectos Productivos y Acciones de Fomento</t>
  </si>
  <si>
    <t>Inversiones Financieras y Otras Provisiones</t>
  </si>
  <si>
    <t>71N</t>
  </si>
  <si>
    <t>Inversiones para el Fomento de Actividades Productivas</t>
  </si>
  <si>
    <t>72N</t>
  </si>
  <si>
    <t>Acciones y Participaciones de Capital</t>
  </si>
  <si>
    <t>73N</t>
  </si>
  <si>
    <t>Compra de Títulos y Valores</t>
  </si>
  <si>
    <t>74N</t>
  </si>
  <si>
    <t>Concesión de Préstamos</t>
  </si>
  <si>
    <t>75N</t>
  </si>
  <si>
    <t>Inversiones en Fideicomisos, Mandatos y Otros Análogos</t>
  </si>
  <si>
    <t>Otras Inversiones Financieras</t>
  </si>
  <si>
    <t>76N</t>
  </si>
  <si>
    <t>Provisiones para Contingencias y Otras Erogaciones Especiales</t>
  </si>
  <si>
    <t>Participaciones y Aportaciones</t>
  </si>
  <si>
    <t>81N</t>
  </si>
  <si>
    <t>Participaciones</t>
  </si>
  <si>
    <t>83N</t>
  </si>
  <si>
    <t>Aportaciones</t>
  </si>
  <si>
    <t>85N</t>
  </si>
  <si>
    <t>Convenios</t>
  </si>
  <si>
    <t>Deuda Pública</t>
  </si>
  <si>
    <t>91N</t>
  </si>
  <si>
    <t>Amortización de la Deuda Pública</t>
  </si>
  <si>
    <t>92N</t>
  </si>
  <si>
    <t>Intereses de la Deuda Pública</t>
  </si>
  <si>
    <t>93N</t>
  </si>
  <si>
    <t>Comisiones de la Deuda Pública</t>
  </si>
  <si>
    <t>94N</t>
  </si>
  <si>
    <t>Gastos de la Deuda Pública</t>
  </si>
  <si>
    <t>95N</t>
  </si>
  <si>
    <t>Costo por Coberturas</t>
  </si>
  <si>
    <t>96N</t>
  </si>
  <si>
    <t>Apoyos Financieros</t>
  </si>
  <si>
    <t>99N</t>
  </si>
  <si>
    <t>Adeudos de Ejercicios Fiscales Anteriores (ADEFAS)</t>
  </si>
  <si>
    <t>CALENDARIO EGRESO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</si>
</sst>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9">
    <xf numFmtId="0" fontId="0" fillId="0" borderId="0" xfId="0"/>
    <xf numFmtId="0" fontId="2" fillId="0" borderId="0" xfId="0" applyFont="1"/>
    <xf numFmtId="0" fontId="2" fillId="3" borderId="0" xfId="0" applyFont="1" applyFill="1"/>
    <xf numFmtId="0" fontId="5" fillId="3" borderId="0" xfId="0" applyFont="1" applyFill="1" applyAlignment="1">
      <alignment horizontal="center"/>
    </xf>
    <xf numFmtId="0" fontId="6" fillId="0" borderId="0" xfId="0" applyFont="1"/>
    <xf numFmtId="4" fontId="2" fillId="0" borderId="0" xfId="0" applyNumberFormat="1" applyFont="1"/>
    <xf numFmtId="4" fontId="6" fillId="3" borderId="0" xfId="0" applyNumberFormat="1" applyFont="1" applyFill="1"/>
    <xf numFmtId="0" fontId="2" fillId="2" borderId="3" xfId="0" applyFont="1" applyFill="1" applyBorder="1" applyAlignment="1">
      <alignment horizontal="center" vertical="center"/>
    </xf>
    <xf numFmtId="4" fontId="4" fillId="0" borderId="3" xfId="1" applyNumberFormat="1" applyFont="1" applyBorder="1" applyAlignment="1">
      <alignment vertical="center"/>
    </xf>
    <xf numFmtId="4" fontId="3" fillId="4" borderId="3" xfId="1" applyNumberFormat="1" applyFont="1" applyFill="1" applyBorder="1" applyAlignment="1">
      <alignment vertical="center"/>
    </xf>
    <xf numFmtId="0" fontId="7" fillId="0" borderId="4" xfId="0" applyFont="1" applyBorder="1" applyAlignment="1">
      <alignment horizontal="left" vertical="top"/>
    </xf>
    <xf numFmtId="0" fontId="2" fillId="0" borderId="3" xfId="0" applyFont="1" applyBorder="1" applyAlignment="1">
      <alignment horizontal="justify" vertical="top" wrapText="1"/>
    </xf>
    <xf numFmtId="4" fontId="3" fillId="0" borderId="3" xfId="1" applyNumberFormat="1" applyFont="1" applyBorder="1" applyAlignment="1">
      <alignment vertical="center"/>
    </xf>
    <xf numFmtId="0" fontId="7" fillId="0" borderId="0" xfId="0" applyFont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4" fontId="3" fillId="0" borderId="3" xfId="1" applyNumberFormat="1" applyFont="1" applyFill="1" applyBorder="1" applyAlignment="1">
      <alignment vertical="center"/>
    </xf>
    <xf numFmtId="0" fontId="5" fillId="0" borderId="0" xfId="0" applyFont="1"/>
    <xf numFmtId="4" fontId="9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4" borderId="3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4" fontId="0" fillId="0" borderId="3" xfId="0" applyNumberFormat="1" applyBorder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54428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A385CB85-668A-485B-AA7B-646303830347}"/>
            </a:ext>
          </a:extLst>
        </xdr:cNvPr>
        <xdr:cNvSpPr txBox="1"/>
      </xdr:nvSpPr>
      <xdr:spPr>
        <a:xfrm>
          <a:off x="5743575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ga/Desktop/SDIFEG/2020/HTTP/Informaci&#243;n_anual%202020/GASTOS/2020%20CALENDARIO%20DE%20EGRES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PPE 2020"/>
      <sheetName val="EGRESOS DIF 2020"/>
      <sheetName val="Hoja1"/>
      <sheetName val="IAPPE 2019"/>
      <sheetName val="SAP 2019"/>
    </sheetNames>
    <sheetDataSet>
      <sheetData sheetId="0"/>
      <sheetData sheetId="1"/>
      <sheetData sheetId="2">
        <row r="1778">
          <cell r="J1778">
            <v>63357257.470000006</v>
          </cell>
          <cell r="K1778">
            <v>111879459.92999999</v>
          </cell>
          <cell r="L1778">
            <v>168099926.65000004</v>
          </cell>
          <cell r="M1778">
            <v>132238798.09</v>
          </cell>
          <cell r="N1778">
            <v>132553173.83000001</v>
          </cell>
          <cell r="O1778">
            <v>142937733.44999999</v>
          </cell>
          <cell r="P1778">
            <v>86439820.659999996</v>
          </cell>
          <cell r="Q1778">
            <v>180522175.44999999</v>
          </cell>
          <cell r="R1778">
            <v>85702657.879999995</v>
          </cell>
          <cell r="S1778">
            <v>170411423.73999998</v>
          </cell>
          <cell r="T1778">
            <v>84144413.700000003</v>
          </cell>
          <cell r="U1778">
            <v>199323630.30999994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83"/>
  <sheetViews>
    <sheetView showGridLines="0" tabSelected="1" zoomScale="118" zoomScaleNormal="118" workbookViewId="0">
      <selection activeCell="F11" sqref="F11:Q11"/>
    </sheetView>
  </sheetViews>
  <sheetFormatPr baseColWidth="10" defaultColWidth="11.5703125" defaultRowHeight="12.75"/>
  <cols>
    <col min="1" max="1" width="2" style="1" customWidth="1"/>
    <col min="2" max="2" width="3.7109375" style="1" customWidth="1"/>
    <col min="3" max="3" width="63.7109375" style="1" customWidth="1"/>
    <col min="4" max="4" width="16.7109375" style="5" customWidth="1"/>
    <col min="5" max="5" width="3.7109375" style="5" hidden="1" customWidth="1"/>
    <col min="6" max="6" width="14.140625" style="4" bestFit="1" customWidth="1"/>
    <col min="7" max="7" width="13.85546875" style="4" bestFit="1" customWidth="1"/>
    <col min="8" max="9" width="13.85546875" style="1" bestFit="1" customWidth="1"/>
    <col min="10" max="10" width="15.140625" style="1" customWidth="1"/>
    <col min="11" max="11" width="14.5703125" style="1" bestFit="1" customWidth="1"/>
    <col min="12" max="12" width="14.42578125" style="1" customWidth="1"/>
    <col min="13" max="13" width="14.5703125" style="1" bestFit="1" customWidth="1"/>
    <col min="14" max="14" width="14.7109375" style="1" customWidth="1"/>
    <col min="15" max="17" width="14.5703125" style="1" bestFit="1" customWidth="1"/>
    <col min="18" max="16384" width="11.5703125" style="1"/>
  </cols>
  <sheetData>
    <row r="3" spans="1:17" s="2" customFormat="1">
      <c r="A3" s="1"/>
      <c r="B3" s="23" t="s">
        <v>0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s="2" customFormat="1">
      <c r="A4" s="1"/>
      <c r="B4" s="23" t="s">
        <v>149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7" s="2" customFormat="1">
      <c r="A5" s="1"/>
      <c r="B5" s="23" t="s">
        <v>1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</row>
    <row r="6" spans="1:17">
      <c r="B6" s="24"/>
      <c r="C6" s="24"/>
      <c r="D6" s="24"/>
      <c r="E6" s="3"/>
    </row>
    <row r="7" spans="1:17">
      <c r="B7" s="25" t="s">
        <v>2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9" spans="1:17">
      <c r="F9" s="6">
        <f>F11-[2]Hoja1!J1778</f>
        <v>-30894452.95000001</v>
      </c>
      <c r="G9" s="6">
        <f>G11-[2]Hoja1!K1778</f>
        <v>-70224871.599999994</v>
      </c>
      <c r="H9" s="6">
        <f>H11-[2]Hoja1!L1778</f>
        <v>-125371118.68000004</v>
      </c>
      <c r="I9" s="6">
        <f>I11-[2]Hoja1!M1778</f>
        <v>-90848735.060000002</v>
      </c>
      <c r="J9" s="6">
        <f>J11-[2]Hoja1!N1778</f>
        <v>48008849.609999985</v>
      </c>
      <c r="K9" s="6">
        <f>K11-[2]Hoja1!O1778</f>
        <v>-99522120.029999986</v>
      </c>
      <c r="L9" s="6">
        <f>L11-[2]Hoja1!P1778</f>
        <v>100691509.57999998</v>
      </c>
      <c r="M9" s="6">
        <f>M11-[2]Hoja1!Q1778</f>
        <v>-133861733.88999999</v>
      </c>
      <c r="N9" s="6">
        <f>N11-[2]Hoja1!R1778</f>
        <v>99161231.399999976</v>
      </c>
      <c r="O9" s="6">
        <f>O11-[2]Hoja1!S1778</f>
        <v>-118168079.71999998</v>
      </c>
      <c r="P9" s="6">
        <f>P11-[2]Hoja1!T1778</f>
        <v>107940537.32000001</v>
      </c>
      <c r="Q9" s="6">
        <f>Q11-[2]Hoja1!U1778</f>
        <v>12159281.830000073</v>
      </c>
    </row>
    <row r="10" spans="1:17">
      <c r="B10" s="21"/>
      <c r="C10" s="22"/>
      <c r="D10" s="7" t="s">
        <v>3</v>
      </c>
      <c r="E10" s="7"/>
      <c r="F10" s="7" t="s">
        <v>4</v>
      </c>
      <c r="G10" s="7" t="s">
        <v>5</v>
      </c>
      <c r="H10" s="7" t="s">
        <v>6</v>
      </c>
      <c r="I10" s="7" t="s">
        <v>7</v>
      </c>
      <c r="J10" s="7" t="s">
        <v>8</v>
      </c>
      <c r="K10" s="7" t="s">
        <v>9</v>
      </c>
      <c r="L10" s="7" t="s">
        <v>10</v>
      </c>
      <c r="M10" s="7" t="s">
        <v>11</v>
      </c>
      <c r="N10" s="7" t="s">
        <v>12</v>
      </c>
      <c r="O10" s="7" t="s">
        <v>13</v>
      </c>
      <c r="P10" s="7" t="s">
        <v>14</v>
      </c>
      <c r="Q10" s="7" t="s">
        <v>15</v>
      </c>
    </row>
    <row r="11" spans="1:17" s="19" customFormat="1" ht="12.75" customHeight="1">
      <c r="B11" s="27" t="s">
        <v>16</v>
      </c>
      <c r="C11" s="27"/>
      <c r="D11" s="8">
        <f>D12+D20+D30+D40+D50+D60+D64+D72+D76</f>
        <v>1256680768.9699998</v>
      </c>
      <c r="E11" s="20">
        <f>D11-F11</f>
        <v>1224217964.4499998</v>
      </c>
      <c r="F11" s="8">
        <f>F12+F20+F30+F40+F50+F60+F64+F72+F76</f>
        <v>32462804.519999996</v>
      </c>
      <c r="G11" s="8">
        <f t="shared" ref="F11:Q11" si="0">G12+G20+G30+G40+G50+G60+G64+G72+G76</f>
        <v>41654588.329999998</v>
      </c>
      <c r="H11" s="8">
        <f t="shared" si="0"/>
        <v>42728807.969999999</v>
      </c>
      <c r="I11" s="8">
        <f t="shared" si="0"/>
        <v>41390063.030000001</v>
      </c>
      <c r="J11" s="8">
        <f t="shared" si="0"/>
        <v>180562023.44</v>
      </c>
      <c r="K11" s="8">
        <f t="shared" si="0"/>
        <v>43415613.420000002</v>
      </c>
      <c r="L11" s="8">
        <f t="shared" si="0"/>
        <v>187131330.23999998</v>
      </c>
      <c r="M11" s="8">
        <f t="shared" si="0"/>
        <v>46660441.560000002</v>
      </c>
      <c r="N11" s="8">
        <f t="shared" si="0"/>
        <v>184863889.27999997</v>
      </c>
      <c r="O11" s="8">
        <f t="shared" si="0"/>
        <v>52243344.019999996</v>
      </c>
      <c r="P11" s="8">
        <f t="shared" si="0"/>
        <v>192084951.02000001</v>
      </c>
      <c r="Q11" s="8">
        <f t="shared" si="0"/>
        <v>211482912.14000002</v>
      </c>
    </row>
    <row r="12" spans="1:17" ht="12.75" customHeight="1">
      <c r="B12" s="26" t="s">
        <v>17</v>
      </c>
      <c r="C12" s="26"/>
      <c r="D12" s="9">
        <f>SUM(D13:D19)</f>
        <v>191802728.44999999</v>
      </c>
      <c r="E12" s="4"/>
      <c r="F12" s="9">
        <f t="shared" ref="F12:Q12" si="1">SUM(F13:F19)</f>
        <v>14199821.17</v>
      </c>
      <c r="G12" s="9">
        <f t="shared" si="1"/>
        <v>14162915.800000001</v>
      </c>
      <c r="H12" s="9">
        <f t="shared" si="1"/>
        <v>14192610.640000001</v>
      </c>
      <c r="I12" s="9">
        <f t="shared" si="1"/>
        <v>14087253.5</v>
      </c>
      <c r="J12" s="9">
        <f t="shared" si="1"/>
        <v>14223909.309999999</v>
      </c>
      <c r="K12" s="9">
        <f t="shared" si="1"/>
        <v>14136523.25</v>
      </c>
      <c r="L12" s="9">
        <f t="shared" si="1"/>
        <v>16121890.15</v>
      </c>
      <c r="M12" s="9">
        <f t="shared" si="1"/>
        <v>14036263.18</v>
      </c>
      <c r="N12" s="9">
        <f t="shared" si="1"/>
        <v>14064804.890000001</v>
      </c>
      <c r="O12" s="9">
        <f t="shared" si="1"/>
        <v>14112523.859999999</v>
      </c>
      <c r="P12" s="9">
        <f t="shared" si="1"/>
        <v>14137642.789999999</v>
      </c>
      <c r="Q12" s="9">
        <f t="shared" si="1"/>
        <v>34326569.910000004</v>
      </c>
    </row>
    <row r="13" spans="1:17" ht="15">
      <c r="B13" s="10" t="s">
        <v>18</v>
      </c>
      <c r="C13" s="11" t="s">
        <v>19</v>
      </c>
      <c r="D13" s="18">
        <v>28323624</v>
      </c>
      <c r="E13" s="13">
        <v>11</v>
      </c>
      <c r="F13" s="28">
        <v>2360302</v>
      </c>
      <c r="G13" s="28">
        <v>2360302</v>
      </c>
      <c r="H13" s="28">
        <v>2360302</v>
      </c>
      <c r="I13" s="28">
        <v>2360302</v>
      </c>
      <c r="J13" s="28">
        <v>2360302</v>
      </c>
      <c r="K13" s="28">
        <v>2360302</v>
      </c>
      <c r="L13" s="28">
        <v>2360302</v>
      </c>
      <c r="M13" s="28">
        <v>2360302</v>
      </c>
      <c r="N13" s="28">
        <v>2360302</v>
      </c>
      <c r="O13" s="28">
        <v>2360302</v>
      </c>
      <c r="P13" s="28">
        <v>2360302</v>
      </c>
      <c r="Q13" s="28">
        <v>2360302</v>
      </c>
    </row>
    <row r="14" spans="1:17" ht="15">
      <c r="B14" s="10" t="s">
        <v>20</v>
      </c>
      <c r="C14" s="11" t="s">
        <v>21</v>
      </c>
      <c r="D14" s="18">
        <v>65714068.82</v>
      </c>
      <c r="E14" s="13">
        <v>12</v>
      </c>
      <c r="F14" s="28">
        <v>4930274.8099999996</v>
      </c>
      <c r="G14" s="28">
        <v>4833292.57</v>
      </c>
      <c r="H14" s="28">
        <v>4805380.57</v>
      </c>
      <c r="I14" s="28">
        <v>4785293.57</v>
      </c>
      <c r="J14" s="28">
        <v>4773293.57</v>
      </c>
      <c r="K14" s="28">
        <v>4760292.57</v>
      </c>
      <c r="L14" s="28">
        <v>5555487.8200000003</v>
      </c>
      <c r="M14" s="28">
        <v>4792292.57</v>
      </c>
      <c r="N14" s="28">
        <v>4775293.57</v>
      </c>
      <c r="O14" s="28">
        <v>4799293.57</v>
      </c>
      <c r="P14" s="28">
        <v>4798292.57</v>
      </c>
      <c r="Q14" s="28">
        <v>12105581.060000001</v>
      </c>
    </row>
    <row r="15" spans="1:17" ht="15">
      <c r="B15" s="10" t="s">
        <v>22</v>
      </c>
      <c r="C15" s="11" t="s">
        <v>23</v>
      </c>
      <c r="D15" s="18">
        <v>35544355</v>
      </c>
      <c r="E15" s="13">
        <v>13</v>
      </c>
      <c r="F15" s="28">
        <v>1773701</v>
      </c>
      <c r="G15" s="28">
        <v>1773451</v>
      </c>
      <c r="H15" s="28">
        <v>1840695</v>
      </c>
      <c r="I15" s="28">
        <v>1775892</v>
      </c>
      <c r="J15" s="28">
        <v>1775911</v>
      </c>
      <c r="K15" s="28">
        <v>1835501</v>
      </c>
      <c r="L15" s="28">
        <v>3066541</v>
      </c>
      <c r="M15" s="28">
        <v>1774653</v>
      </c>
      <c r="N15" s="28">
        <v>1774772</v>
      </c>
      <c r="O15" s="28">
        <v>1774816</v>
      </c>
      <c r="P15" s="28">
        <v>1784876</v>
      </c>
      <c r="Q15" s="28">
        <v>14593546</v>
      </c>
    </row>
    <row r="16" spans="1:17" ht="15">
      <c r="B16" s="10" t="s">
        <v>24</v>
      </c>
      <c r="C16" s="11" t="s">
        <v>25</v>
      </c>
      <c r="D16" s="18">
        <v>18007950.260000002</v>
      </c>
      <c r="E16" s="13">
        <v>14</v>
      </c>
      <c r="F16" s="28">
        <v>1488033.3</v>
      </c>
      <c r="G16" s="28">
        <v>1528033.36</v>
      </c>
      <c r="H16" s="28">
        <v>1488033.36</v>
      </c>
      <c r="I16" s="28">
        <v>1488033.36</v>
      </c>
      <c r="J16" s="28">
        <v>1519498.36</v>
      </c>
      <c r="K16" s="28">
        <v>1505523.36</v>
      </c>
      <c r="L16" s="28">
        <v>1498033.36</v>
      </c>
      <c r="M16" s="28">
        <v>1488033.36</v>
      </c>
      <c r="N16" s="28">
        <v>1488033.36</v>
      </c>
      <c r="O16" s="28">
        <v>1498033.36</v>
      </c>
      <c r="P16" s="28">
        <v>1509498.36</v>
      </c>
      <c r="Q16" s="28">
        <v>1509163.36</v>
      </c>
    </row>
    <row r="17" spans="2:17" ht="15">
      <c r="B17" s="10" t="s">
        <v>26</v>
      </c>
      <c r="C17" s="11" t="s">
        <v>27</v>
      </c>
      <c r="D17" s="18">
        <v>44005801.369999997</v>
      </c>
      <c r="E17" s="13">
        <v>15</v>
      </c>
      <c r="F17" s="28">
        <v>3647510.06</v>
      </c>
      <c r="G17" s="28">
        <v>3667836.87</v>
      </c>
      <c r="H17" s="28">
        <v>3698199.71</v>
      </c>
      <c r="I17" s="28">
        <v>3677732.57</v>
      </c>
      <c r="J17" s="28">
        <v>3676981.38</v>
      </c>
      <c r="K17" s="28">
        <v>3674904.32</v>
      </c>
      <c r="L17" s="28">
        <v>3641525.97</v>
      </c>
      <c r="M17" s="28">
        <v>3620982.25</v>
      </c>
      <c r="N17" s="28">
        <v>3666403.96</v>
      </c>
      <c r="O17" s="28">
        <v>3680078.93</v>
      </c>
      <c r="P17" s="28">
        <v>3684673.86</v>
      </c>
      <c r="Q17" s="28">
        <v>3668971.49</v>
      </c>
    </row>
    <row r="18" spans="2:17">
      <c r="B18" s="10" t="s">
        <v>28</v>
      </c>
      <c r="C18" s="11" t="s">
        <v>29</v>
      </c>
      <c r="D18" s="18">
        <v>0</v>
      </c>
      <c r="E18" s="13">
        <v>16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</row>
    <row r="19" spans="2:17" ht="15">
      <c r="B19" s="10" t="s">
        <v>30</v>
      </c>
      <c r="C19" s="11" t="s">
        <v>31</v>
      </c>
      <c r="D19" s="18">
        <v>206929</v>
      </c>
      <c r="E19" s="13">
        <v>17</v>
      </c>
      <c r="F19" s="28">
        <v>0</v>
      </c>
      <c r="G19" s="28">
        <v>0</v>
      </c>
      <c r="H19" s="28">
        <v>0</v>
      </c>
      <c r="I19" s="28">
        <v>0</v>
      </c>
      <c r="J19" s="28">
        <v>117923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89006</v>
      </c>
    </row>
    <row r="20" spans="2:17" ht="12.75" customHeight="1">
      <c r="B20" s="26" t="s">
        <v>32</v>
      </c>
      <c r="C20" s="26"/>
      <c r="D20" s="9">
        <f>SUM(D21:D29)</f>
        <v>847843581.42999995</v>
      </c>
      <c r="E20" s="4"/>
      <c r="F20" s="9">
        <f t="shared" ref="F20:Q20" si="2">SUM(F21:F29)</f>
        <v>12872743.949999999</v>
      </c>
      <c r="G20" s="9">
        <f t="shared" si="2"/>
        <v>12287661</v>
      </c>
      <c r="H20" s="9">
        <f t="shared" si="2"/>
        <v>13870602</v>
      </c>
      <c r="I20" s="9">
        <f t="shared" si="2"/>
        <v>11494676</v>
      </c>
      <c r="J20" s="9">
        <f t="shared" si="2"/>
        <v>151006907</v>
      </c>
      <c r="K20" s="9">
        <f t="shared" si="2"/>
        <v>13136617</v>
      </c>
      <c r="L20" s="9">
        <f t="shared" si="2"/>
        <v>151149450.47999999</v>
      </c>
      <c r="M20" s="9">
        <f t="shared" si="2"/>
        <v>14919259</v>
      </c>
      <c r="N20" s="9">
        <f t="shared" si="2"/>
        <v>153072025.25999999</v>
      </c>
      <c r="O20" s="9">
        <f t="shared" si="2"/>
        <v>13624679</v>
      </c>
      <c r="P20" s="9">
        <f t="shared" si="2"/>
        <v>150209997</v>
      </c>
      <c r="Q20" s="9">
        <f t="shared" si="2"/>
        <v>150198963.74000001</v>
      </c>
    </row>
    <row r="21" spans="2:17" ht="25.5">
      <c r="B21" s="10" t="s">
        <v>33</v>
      </c>
      <c r="C21" s="11" t="s">
        <v>34</v>
      </c>
      <c r="D21" s="18">
        <v>4620274.26</v>
      </c>
      <c r="E21" s="13">
        <v>21</v>
      </c>
      <c r="F21" s="28">
        <v>1303975</v>
      </c>
      <c r="G21" s="28">
        <v>72145</v>
      </c>
      <c r="H21" s="28">
        <v>545475</v>
      </c>
      <c r="I21" s="28">
        <v>41975</v>
      </c>
      <c r="J21" s="28">
        <v>152645</v>
      </c>
      <c r="K21" s="28">
        <v>356475</v>
      </c>
      <c r="L21" s="28">
        <v>119975</v>
      </c>
      <c r="M21" s="28">
        <v>316890</v>
      </c>
      <c r="N21" s="28">
        <v>1531894.26</v>
      </c>
      <c r="O21" s="28">
        <v>3975</v>
      </c>
      <c r="P21" s="28">
        <v>165875</v>
      </c>
      <c r="Q21" s="28">
        <v>8975</v>
      </c>
    </row>
    <row r="22" spans="2:17" ht="15">
      <c r="B22" s="10" t="s">
        <v>35</v>
      </c>
      <c r="C22" s="11" t="s">
        <v>36</v>
      </c>
      <c r="D22" s="18">
        <v>689077640.74000001</v>
      </c>
      <c r="E22" s="13">
        <v>22</v>
      </c>
      <c r="F22" s="28">
        <v>4080</v>
      </c>
      <c r="G22" s="28">
        <v>14530</v>
      </c>
      <c r="H22" s="28">
        <v>96230</v>
      </c>
      <c r="I22" s="28">
        <v>84230</v>
      </c>
      <c r="J22" s="28">
        <v>137547510</v>
      </c>
      <c r="K22" s="28">
        <v>84230</v>
      </c>
      <c r="L22" s="28">
        <v>137537010</v>
      </c>
      <c r="M22" s="28">
        <v>130330</v>
      </c>
      <c r="N22" s="28">
        <v>137541110</v>
      </c>
      <c r="O22" s="28">
        <v>314230</v>
      </c>
      <c r="P22" s="28">
        <v>137868022</v>
      </c>
      <c r="Q22" s="28">
        <v>137856128.74000001</v>
      </c>
    </row>
    <row r="23" spans="2:17" ht="15">
      <c r="B23" s="10" t="s">
        <v>37</v>
      </c>
      <c r="C23" s="11" t="s">
        <v>38</v>
      </c>
      <c r="D23" s="18">
        <v>133757260</v>
      </c>
      <c r="E23" s="13">
        <v>23</v>
      </c>
      <c r="F23" s="28">
        <v>10652100</v>
      </c>
      <c r="G23" s="28">
        <v>9986000</v>
      </c>
      <c r="H23" s="28">
        <v>11142600</v>
      </c>
      <c r="I23" s="28">
        <v>9456500</v>
      </c>
      <c r="J23" s="28">
        <v>11044300</v>
      </c>
      <c r="K23" s="28">
        <v>10774000</v>
      </c>
      <c r="L23" s="28">
        <v>11484300</v>
      </c>
      <c r="M23" s="28">
        <v>12114900</v>
      </c>
      <c r="N23" s="28">
        <v>11706600</v>
      </c>
      <c r="O23" s="28">
        <v>12183500</v>
      </c>
      <c r="P23" s="28">
        <v>11502500</v>
      </c>
      <c r="Q23" s="28">
        <v>11709960</v>
      </c>
    </row>
    <row r="24" spans="2:17" ht="15">
      <c r="B24" s="10" t="s">
        <v>39</v>
      </c>
      <c r="C24" s="11" t="s">
        <v>40</v>
      </c>
      <c r="D24" s="18">
        <v>2060584</v>
      </c>
      <c r="E24" s="13">
        <v>24</v>
      </c>
      <c r="F24" s="28">
        <v>4200</v>
      </c>
      <c r="G24" s="28">
        <v>644438</v>
      </c>
      <c r="H24" s="28">
        <v>423850</v>
      </c>
      <c r="I24" s="28">
        <v>130396</v>
      </c>
      <c r="J24" s="28">
        <v>404988</v>
      </c>
      <c r="K24" s="28">
        <v>48001</v>
      </c>
      <c r="L24" s="28">
        <v>83363</v>
      </c>
      <c r="M24" s="28">
        <v>267748</v>
      </c>
      <c r="N24" s="28">
        <v>44700</v>
      </c>
      <c r="O24" s="28">
        <v>6700</v>
      </c>
      <c r="P24" s="28">
        <v>2200</v>
      </c>
      <c r="Q24" s="12"/>
    </row>
    <row r="25" spans="2:17" ht="15">
      <c r="B25" s="10" t="s">
        <v>41</v>
      </c>
      <c r="C25" s="11" t="s">
        <v>42</v>
      </c>
      <c r="D25" s="18">
        <v>329260</v>
      </c>
      <c r="E25" s="13">
        <v>25</v>
      </c>
      <c r="F25" s="28">
        <v>0</v>
      </c>
      <c r="G25" s="28">
        <v>18160</v>
      </c>
      <c r="H25" s="28">
        <v>5000</v>
      </c>
      <c r="I25" s="28">
        <v>10600</v>
      </c>
      <c r="J25" s="28">
        <v>10000</v>
      </c>
      <c r="K25" s="28">
        <v>7500</v>
      </c>
      <c r="L25" s="28">
        <v>8000</v>
      </c>
      <c r="M25" s="28">
        <v>260000</v>
      </c>
      <c r="N25" s="28">
        <v>3000</v>
      </c>
      <c r="O25" s="28">
        <v>4000</v>
      </c>
      <c r="P25" s="28">
        <v>3000</v>
      </c>
      <c r="Q25" s="28">
        <v>0</v>
      </c>
    </row>
    <row r="26" spans="2:17" ht="15">
      <c r="B26" s="10" t="s">
        <v>43</v>
      </c>
      <c r="C26" s="11" t="s">
        <v>44</v>
      </c>
      <c r="D26" s="18">
        <v>15201322.43</v>
      </c>
      <c r="E26" s="13">
        <v>26</v>
      </c>
      <c r="F26" s="28">
        <v>900788.95</v>
      </c>
      <c r="G26" s="28">
        <v>1330388</v>
      </c>
      <c r="H26" s="28">
        <v>1414097</v>
      </c>
      <c r="I26" s="28">
        <v>1282335</v>
      </c>
      <c r="J26" s="28">
        <v>1644714</v>
      </c>
      <c r="K26" s="28">
        <v>1515661</v>
      </c>
      <c r="L26" s="28">
        <v>1762052.48</v>
      </c>
      <c r="M26" s="28">
        <v>1669241</v>
      </c>
      <c r="N26" s="28">
        <v>1610471</v>
      </c>
      <c r="O26" s="28">
        <v>1046274</v>
      </c>
      <c r="P26" s="28">
        <v>511900</v>
      </c>
      <c r="Q26" s="28">
        <v>513400</v>
      </c>
    </row>
    <row r="27" spans="2:17" ht="15">
      <c r="B27" s="10" t="s">
        <v>45</v>
      </c>
      <c r="C27" s="11" t="s">
        <v>46</v>
      </c>
      <c r="D27" s="18">
        <v>471940</v>
      </c>
      <c r="E27" s="13">
        <v>27</v>
      </c>
      <c r="F27" s="28">
        <v>0</v>
      </c>
      <c r="G27" s="28">
        <v>10000</v>
      </c>
      <c r="H27" s="28">
        <v>82400</v>
      </c>
      <c r="I27" s="28">
        <v>196440</v>
      </c>
      <c r="J27" s="28">
        <v>21000</v>
      </c>
      <c r="K27" s="28">
        <v>42100</v>
      </c>
      <c r="L27" s="28">
        <v>20000</v>
      </c>
      <c r="M27" s="28">
        <v>20000</v>
      </c>
      <c r="N27" s="28">
        <v>0</v>
      </c>
      <c r="O27" s="28">
        <v>30000</v>
      </c>
      <c r="P27" s="28">
        <v>50000</v>
      </c>
      <c r="Q27" s="28">
        <v>0</v>
      </c>
    </row>
    <row r="28" spans="2:17">
      <c r="B28" s="10" t="s">
        <v>47</v>
      </c>
      <c r="C28" s="11" t="s">
        <v>48</v>
      </c>
      <c r="D28" s="18">
        <v>0</v>
      </c>
      <c r="E28" s="13">
        <v>28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</row>
    <row r="29" spans="2:17" ht="15">
      <c r="B29" s="10" t="s">
        <v>49</v>
      </c>
      <c r="C29" s="11" t="s">
        <v>50</v>
      </c>
      <c r="D29" s="18">
        <v>2325300</v>
      </c>
      <c r="E29" s="13">
        <v>29</v>
      </c>
      <c r="F29" s="28">
        <v>7600</v>
      </c>
      <c r="G29" s="28">
        <v>212000</v>
      </c>
      <c r="H29" s="28">
        <v>160950</v>
      </c>
      <c r="I29" s="28">
        <v>292200</v>
      </c>
      <c r="J29" s="28">
        <v>181750</v>
      </c>
      <c r="K29" s="28">
        <v>308650</v>
      </c>
      <c r="L29" s="28">
        <v>134750</v>
      </c>
      <c r="M29" s="28">
        <v>140150</v>
      </c>
      <c r="N29" s="28">
        <v>634250</v>
      </c>
      <c r="O29" s="28">
        <v>36000</v>
      </c>
      <c r="P29" s="28">
        <v>106500</v>
      </c>
      <c r="Q29" s="28">
        <v>110500</v>
      </c>
    </row>
    <row r="30" spans="2:17" ht="12.75" customHeight="1">
      <c r="B30" s="26" t="s">
        <v>51</v>
      </c>
      <c r="C30" s="26"/>
      <c r="D30" s="9">
        <f>SUM(D31:D39)</f>
        <v>48422188.829999991</v>
      </c>
      <c r="E30" s="4"/>
      <c r="F30" s="9">
        <f t="shared" ref="F30:Q30" si="3">SUM(F31:F39)</f>
        <v>1905461.4</v>
      </c>
      <c r="G30" s="9">
        <f t="shared" si="3"/>
        <v>4313208.53</v>
      </c>
      <c r="H30" s="9">
        <f t="shared" si="3"/>
        <v>3296111.33</v>
      </c>
      <c r="I30" s="9">
        <f t="shared" si="3"/>
        <v>4477923.53</v>
      </c>
      <c r="J30" s="9">
        <f t="shared" si="3"/>
        <v>3510242.13</v>
      </c>
      <c r="K30" s="9">
        <f t="shared" si="3"/>
        <v>2721528.9699999997</v>
      </c>
      <c r="L30" s="9">
        <f t="shared" si="3"/>
        <v>2647695.41</v>
      </c>
      <c r="M30" s="9">
        <f t="shared" si="3"/>
        <v>4312720.18</v>
      </c>
      <c r="N30" s="9">
        <f t="shared" si="3"/>
        <v>2825615.9299999997</v>
      </c>
      <c r="O30" s="9">
        <f t="shared" si="3"/>
        <v>6805850.8700000001</v>
      </c>
      <c r="P30" s="9">
        <f t="shared" si="3"/>
        <v>7436913.6500000004</v>
      </c>
      <c r="Q30" s="9">
        <f t="shared" si="3"/>
        <v>4168916.9000000004</v>
      </c>
    </row>
    <row r="31" spans="2:17" ht="15">
      <c r="B31" s="10" t="s">
        <v>52</v>
      </c>
      <c r="C31" s="11" t="s">
        <v>53</v>
      </c>
      <c r="D31" s="18">
        <v>4254916</v>
      </c>
      <c r="E31" s="13">
        <v>31</v>
      </c>
      <c r="F31" s="28">
        <v>346372</v>
      </c>
      <c r="G31" s="28">
        <v>301928</v>
      </c>
      <c r="H31" s="28">
        <v>343149.8</v>
      </c>
      <c r="I31" s="28">
        <v>307697</v>
      </c>
      <c r="J31" s="28">
        <v>358697.6</v>
      </c>
      <c r="K31" s="28">
        <v>352559</v>
      </c>
      <c r="L31" s="28">
        <v>391563.2</v>
      </c>
      <c r="M31" s="28">
        <v>323844</v>
      </c>
      <c r="N31" s="28">
        <v>402243.4</v>
      </c>
      <c r="O31" s="28">
        <v>368744</v>
      </c>
      <c r="P31" s="28">
        <v>396074</v>
      </c>
      <c r="Q31" s="28">
        <v>362044</v>
      </c>
    </row>
    <row r="32" spans="2:17" ht="15">
      <c r="B32" s="10" t="s">
        <v>54</v>
      </c>
      <c r="C32" s="11" t="s">
        <v>55</v>
      </c>
      <c r="D32" s="18">
        <v>3293492</v>
      </c>
      <c r="E32" s="13">
        <v>32</v>
      </c>
      <c r="F32" s="28">
        <v>110453</v>
      </c>
      <c r="G32" s="28">
        <v>95541</v>
      </c>
      <c r="H32" s="28">
        <v>143453</v>
      </c>
      <c r="I32" s="28">
        <v>90453</v>
      </c>
      <c r="J32" s="28">
        <v>190453</v>
      </c>
      <c r="K32" s="28">
        <v>90453</v>
      </c>
      <c r="L32" s="28">
        <v>90453</v>
      </c>
      <c r="M32" s="28">
        <v>335453</v>
      </c>
      <c r="N32" s="28">
        <v>195453</v>
      </c>
      <c r="O32" s="28">
        <v>1235453</v>
      </c>
      <c r="P32" s="28">
        <v>625021</v>
      </c>
      <c r="Q32" s="28">
        <v>90853</v>
      </c>
    </row>
    <row r="33" spans="2:17" ht="15">
      <c r="B33" s="10" t="s">
        <v>56</v>
      </c>
      <c r="C33" s="11" t="s">
        <v>57</v>
      </c>
      <c r="D33" s="18">
        <v>11985935.119999999</v>
      </c>
      <c r="E33" s="13">
        <v>33</v>
      </c>
      <c r="F33" s="28">
        <v>525070</v>
      </c>
      <c r="G33" s="28">
        <v>593381</v>
      </c>
      <c r="H33" s="28">
        <v>1140540</v>
      </c>
      <c r="I33" s="28">
        <v>841250</v>
      </c>
      <c r="J33" s="28">
        <v>757617</v>
      </c>
      <c r="K33" s="28">
        <v>729155</v>
      </c>
      <c r="L33" s="28">
        <v>705911</v>
      </c>
      <c r="M33" s="28">
        <v>753391</v>
      </c>
      <c r="N33" s="28">
        <v>731411</v>
      </c>
      <c r="O33" s="28">
        <v>954911</v>
      </c>
      <c r="P33" s="28">
        <v>2183387.12</v>
      </c>
      <c r="Q33" s="28">
        <v>2069911</v>
      </c>
    </row>
    <row r="34" spans="2:17" ht="15">
      <c r="B34" s="10" t="s">
        <v>58</v>
      </c>
      <c r="C34" s="11" t="s">
        <v>59</v>
      </c>
      <c r="D34" s="18">
        <v>2106904</v>
      </c>
      <c r="E34" s="13">
        <v>34</v>
      </c>
      <c r="F34" s="28">
        <v>156342</v>
      </c>
      <c r="G34" s="28">
        <v>171142</v>
      </c>
      <c r="H34" s="28">
        <v>161142</v>
      </c>
      <c r="I34" s="28">
        <v>156142</v>
      </c>
      <c r="J34" s="28">
        <v>261142</v>
      </c>
      <c r="K34" s="28">
        <v>156142</v>
      </c>
      <c r="L34" s="28">
        <v>156342</v>
      </c>
      <c r="M34" s="28">
        <v>156142</v>
      </c>
      <c r="N34" s="28">
        <v>161242</v>
      </c>
      <c r="O34" s="28">
        <v>156342</v>
      </c>
      <c r="P34" s="28">
        <v>258342</v>
      </c>
      <c r="Q34" s="28">
        <v>156442</v>
      </c>
    </row>
    <row r="35" spans="2:17" ht="15">
      <c r="B35" s="10" t="s">
        <v>60</v>
      </c>
      <c r="C35" s="11" t="s">
        <v>61</v>
      </c>
      <c r="D35" s="18">
        <v>10305383</v>
      </c>
      <c r="E35" s="13">
        <v>35</v>
      </c>
      <c r="F35" s="28">
        <v>333975</v>
      </c>
      <c r="G35" s="28">
        <v>739832</v>
      </c>
      <c r="H35" s="28">
        <v>1098176</v>
      </c>
      <c r="I35" s="28">
        <v>1485990</v>
      </c>
      <c r="J35" s="28">
        <v>1422249</v>
      </c>
      <c r="K35" s="28">
        <v>890706</v>
      </c>
      <c r="L35" s="28">
        <v>606949</v>
      </c>
      <c r="M35" s="28">
        <v>815506</v>
      </c>
      <c r="N35" s="28">
        <v>742659</v>
      </c>
      <c r="O35" s="28">
        <v>729182</v>
      </c>
      <c r="P35" s="28">
        <v>967361</v>
      </c>
      <c r="Q35" s="28">
        <v>472798</v>
      </c>
    </row>
    <row r="36" spans="2:17" ht="15">
      <c r="B36" s="10" t="s">
        <v>62</v>
      </c>
      <c r="C36" s="11" t="s">
        <v>63</v>
      </c>
      <c r="D36" s="18">
        <v>8792560.3399999999</v>
      </c>
      <c r="E36" s="13">
        <v>36</v>
      </c>
      <c r="F36" s="28">
        <v>0</v>
      </c>
      <c r="G36" s="28">
        <v>1950000</v>
      </c>
      <c r="H36" s="28">
        <v>0</v>
      </c>
      <c r="I36" s="28">
        <v>1147500</v>
      </c>
      <c r="J36" s="28">
        <v>50000</v>
      </c>
      <c r="K36" s="28">
        <v>62500</v>
      </c>
      <c r="L36" s="28">
        <v>250000</v>
      </c>
      <c r="M36" s="28">
        <v>1300000</v>
      </c>
      <c r="N36" s="28">
        <v>0</v>
      </c>
      <c r="O36" s="28">
        <v>1632560.34</v>
      </c>
      <c r="P36" s="28">
        <v>2400000</v>
      </c>
      <c r="Q36" s="28">
        <v>0</v>
      </c>
    </row>
    <row r="37" spans="2:17" ht="15">
      <c r="B37" s="10" t="s">
        <v>64</v>
      </c>
      <c r="C37" s="11" t="s">
        <v>65</v>
      </c>
      <c r="D37" s="18">
        <v>318426</v>
      </c>
      <c r="E37" s="13">
        <v>37</v>
      </c>
      <c r="F37" s="28">
        <v>5000</v>
      </c>
      <c r="G37" s="28">
        <v>20900</v>
      </c>
      <c r="H37" s="28">
        <v>4400</v>
      </c>
      <c r="I37" s="28">
        <v>16400</v>
      </c>
      <c r="J37" s="28">
        <v>8800</v>
      </c>
      <c r="K37" s="28">
        <v>17400</v>
      </c>
      <c r="L37" s="28">
        <v>17000</v>
      </c>
      <c r="M37" s="28">
        <v>18900</v>
      </c>
      <c r="N37" s="28">
        <v>14350</v>
      </c>
      <c r="O37" s="28">
        <v>98400</v>
      </c>
      <c r="P37" s="28">
        <v>84400</v>
      </c>
      <c r="Q37" s="28">
        <v>12476</v>
      </c>
    </row>
    <row r="38" spans="2:17" ht="15">
      <c r="B38" s="10" t="s">
        <v>66</v>
      </c>
      <c r="C38" s="11" t="s">
        <v>67</v>
      </c>
      <c r="D38" s="18">
        <v>2138612.94</v>
      </c>
      <c r="E38" s="13">
        <v>38</v>
      </c>
      <c r="F38" s="28">
        <v>0</v>
      </c>
      <c r="G38" s="28">
        <v>12000</v>
      </c>
      <c r="H38" s="28">
        <v>35000</v>
      </c>
      <c r="I38" s="28">
        <v>40000</v>
      </c>
      <c r="J38" s="28">
        <v>90000</v>
      </c>
      <c r="K38" s="28">
        <v>58362.44</v>
      </c>
      <c r="L38" s="28">
        <v>11000</v>
      </c>
      <c r="M38" s="28">
        <v>254988.65</v>
      </c>
      <c r="N38" s="28">
        <v>201000</v>
      </c>
      <c r="O38" s="28">
        <v>1261000</v>
      </c>
      <c r="P38" s="28">
        <v>143568</v>
      </c>
      <c r="Q38" s="28">
        <v>31693.85</v>
      </c>
    </row>
    <row r="39" spans="2:17" ht="15">
      <c r="B39" s="10" t="s">
        <v>68</v>
      </c>
      <c r="C39" s="11" t="s">
        <v>69</v>
      </c>
      <c r="D39" s="18">
        <v>5225959.43</v>
      </c>
      <c r="E39" s="13">
        <v>39</v>
      </c>
      <c r="F39" s="28">
        <v>428249.4</v>
      </c>
      <c r="G39" s="28">
        <v>428484.53</v>
      </c>
      <c r="H39" s="28">
        <v>370250.53</v>
      </c>
      <c r="I39" s="28">
        <v>392491.53</v>
      </c>
      <c r="J39" s="28">
        <v>371283.53</v>
      </c>
      <c r="K39" s="28">
        <v>364251.53</v>
      </c>
      <c r="L39" s="28">
        <v>418477.21</v>
      </c>
      <c r="M39" s="28">
        <v>354495.53</v>
      </c>
      <c r="N39" s="28">
        <v>377257.53</v>
      </c>
      <c r="O39" s="28">
        <v>369258.53</v>
      </c>
      <c r="P39" s="28">
        <v>378760.53</v>
      </c>
      <c r="Q39" s="28">
        <v>972699.05</v>
      </c>
    </row>
    <row r="40" spans="2:17" ht="12.75" customHeight="1">
      <c r="B40" s="26" t="s">
        <v>70</v>
      </c>
      <c r="C40" s="26"/>
      <c r="D40" s="9">
        <f>SUM(D41:D49)</f>
        <v>131221939.26000001</v>
      </c>
      <c r="E40" s="4"/>
      <c r="F40" s="9">
        <f t="shared" ref="F40:Q40" si="4">SUM(F41:F49)</f>
        <v>736916</v>
      </c>
      <c r="G40" s="9">
        <f t="shared" si="4"/>
        <v>7600716</v>
      </c>
      <c r="H40" s="9">
        <f t="shared" si="4"/>
        <v>8382216</v>
      </c>
      <c r="I40" s="9">
        <f t="shared" si="4"/>
        <v>9134216</v>
      </c>
      <c r="J40" s="9">
        <f t="shared" si="4"/>
        <v>9619217</v>
      </c>
      <c r="K40" s="9">
        <f t="shared" si="4"/>
        <v>10343276.199999999</v>
      </c>
      <c r="L40" s="9">
        <f t="shared" si="4"/>
        <v>13843276.199999999</v>
      </c>
      <c r="M40" s="9">
        <f t="shared" si="4"/>
        <v>10358276.199999999</v>
      </c>
      <c r="N40" s="9">
        <f t="shared" si="4"/>
        <v>11863276.199999999</v>
      </c>
      <c r="O40" s="9">
        <f t="shared" si="4"/>
        <v>13558173.289999999</v>
      </c>
      <c r="P40" s="9">
        <f t="shared" si="4"/>
        <v>16486644.58</v>
      </c>
      <c r="Q40" s="9">
        <f t="shared" si="4"/>
        <v>19295735.59</v>
      </c>
    </row>
    <row r="41" spans="2:17">
      <c r="B41" s="10" t="s">
        <v>71</v>
      </c>
      <c r="C41" s="11" t="s">
        <v>72</v>
      </c>
      <c r="D41" s="12">
        <v>0</v>
      </c>
      <c r="E41" s="13">
        <v>41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</row>
    <row r="42" spans="2:17" ht="15">
      <c r="B42" s="10" t="s">
        <v>73</v>
      </c>
      <c r="C42" s="11" t="s">
        <v>74</v>
      </c>
      <c r="D42" s="18">
        <v>10475000</v>
      </c>
      <c r="E42" s="13">
        <v>42</v>
      </c>
      <c r="F42" s="28">
        <v>0</v>
      </c>
      <c r="G42" s="28">
        <v>0</v>
      </c>
      <c r="H42" s="28">
        <v>783500</v>
      </c>
      <c r="I42" s="28">
        <v>783500</v>
      </c>
      <c r="J42" s="28">
        <v>783500</v>
      </c>
      <c r="K42" s="28">
        <v>1311500</v>
      </c>
      <c r="L42" s="28">
        <v>1311500</v>
      </c>
      <c r="M42" s="28">
        <v>1311500</v>
      </c>
      <c r="N42" s="28">
        <v>1311500</v>
      </c>
      <c r="O42" s="28">
        <v>1311500</v>
      </c>
      <c r="P42" s="28">
        <v>783500</v>
      </c>
      <c r="Q42" s="28">
        <v>783500</v>
      </c>
    </row>
    <row r="43" spans="2:17">
      <c r="B43" s="10" t="s">
        <v>75</v>
      </c>
      <c r="C43" s="11" t="s">
        <v>76</v>
      </c>
      <c r="D43" s="18">
        <v>0</v>
      </c>
      <c r="E43" s="13">
        <v>43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</row>
    <row r="44" spans="2:17" ht="15">
      <c r="B44" s="10" t="s">
        <v>77</v>
      </c>
      <c r="C44" s="11" t="s">
        <v>78</v>
      </c>
      <c r="D44" s="18">
        <v>113906939.26000001</v>
      </c>
      <c r="E44" s="13">
        <v>44</v>
      </c>
      <c r="F44" s="28">
        <v>166916</v>
      </c>
      <c r="G44" s="28">
        <v>7030716</v>
      </c>
      <c r="H44" s="28">
        <v>7028716</v>
      </c>
      <c r="I44" s="28">
        <v>7780716</v>
      </c>
      <c r="J44" s="28">
        <v>8265717</v>
      </c>
      <c r="K44" s="28">
        <v>8461776.1999999993</v>
      </c>
      <c r="L44" s="28">
        <v>11961776.199999999</v>
      </c>
      <c r="M44" s="28">
        <v>8476776.1999999993</v>
      </c>
      <c r="N44" s="28">
        <v>9981776.1999999993</v>
      </c>
      <c r="O44" s="28">
        <v>11676673.289999999</v>
      </c>
      <c r="P44" s="28">
        <v>15133144.58</v>
      </c>
      <c r="Q44" s="28">
        <v>17942235.59</v>
      </c>
    </row>
    <row r="45" spans="2:17" ht="15">
      <c r="B45" s="10" t="s">
        <v>79</v>
      </c>
      <c r="C45" s="11" t="s">
        <v>80</v>
      </c>
      <c r="D45" s="18">
        <v>6840000</v>
      </c>
      <c r="E45" s="13">
        <v>45</v>
      </c>
      <c r="F45" s="28">
        <v>570000</v>
      </c>
      <c r="G45" s="28">
        <v>570000</v>
      </c>
      <c r="H45" s="28">
        <v>570000</v>
      </c>
      <c r="I45" s="28">
        <v>570000</v>
      </c>
      <c r="J45" s="28">
        <v>570000</v>
      </c>
      <c r="K45" s="28">
        <v>570000</v>
      </c>
      <c r="L45" s="28">
        <v>570000</v>
      </c>
      <c r="M45" s="28">
        <v>570000</v>
      </c>
      <c r="N45" s="28">
        <v>570000</v>
      </c>
      <c r="O45" s="28">
        <v>570000</v>
      </c>
      <c r="P45" s="28">
        <v>570000</v>
      </c>
      <c r="Q45" s="28">
        <v>570000</v>
      </c>
    </row>
    <row r="46" spans="2:17">
      <c r="B46" s="10" t="s">
        <v>81</v>
      </c>
      <c r="C46" s="11" t="s">
        <v>82</v>
      </c>
      <c r="D46" s="18">
        <v>0</v>
      </c>
      <c r="E46" s="13">
        <v>46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</row>
    <row r="47" spans="2:17">
      <c r="B47" s="14"/>
      <c r="C47" s="11" t="s">
        <v>83</v>
      </c>
      <c r="D47" s="12">
        <v>0</v>
      </c>
      <c r="E47" s="13"/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</row>
    <row r="48" spans="2:17">
      <c r="B48" s="14"/>
      <c r="C48" s="11" t="s">
        <v>84</v>
      </c>
      <c r="D48" s="12">
        <v>0</v>
      </c>
      <c r="E48" s="13"/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</row>
    <row r="49" spans="2:17">
      <c r="B49" s="10" t="s">
        <v>85</v>
      </c>
      <c r="C49" s="11" t="s">
        <v>86</v>
      </c>
      <c r="D49" s="12">
        <v>0</v>
      </c>
      <c r="E49" s="13">
        <v>49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</row>
    <row r="50" spans="2:17" ht="12.75" customHeight="1">
      <c r="B50" s="26" t="s">
        <v>87</v>
      </c>
      <c r="C50" s="26"/>
      <c r="D50" s="9">
        <f>SUM(D51:D59)</f>
        <v>2511884</v>
      </c>
      <c r="E50" s="4"/>
      <c r="F50" s="9">
        <f t="shared" ref="F50:Q50" si="5">SUM(F51:F59)</f>
        <v>38000</v>
      </c>
      <c r="G50" s="9">
        <f t="shared" si="5"/>
        <v>0</v>
      </c>
      <c r="H50" s="9">
        <f t="shared" si="5"/>
        <v>148150</v>
      </c>
      <c r="I50" s="9">
        <f t="shared" si="5"/>
        <v>87500</v>
      </c>
      <c r="J50" s="9">
        <f t="shared" si="5"/>
        <v>15900</v>
      </c>
      <c r="K50" s="9">
        <f t="shared" si="5"/>
        <v>240500</v>
      </c>
      <c r="L50" s="9">
        <f t="shared" si="5"/>
        <v>606600</v>
      </c>
      <c r="M50" s="9">
        <f t="shared" si="5"/>
        <v>16000</v>
      </c>
      <c r="N50" s="9">
        <f t="shared" si="5"/>
        <v>0</v>
      </c>
      <c r="O50" s="9">
        <f t="shared" si="5"/>
        <v>770000</v>
      </c>
      <c r="P50" s="9">
        <f t="shared" si="5"/>
        <v>509234</v>
      </c>
      <c r="Q50" s="9">
        <f t="shared" si="5"/>
        <v>80000</v>
      </c>
    </row>
    <row r="51" spans="2:17" ht="15">
      <c r="B51" s="10" t="s">
        <v>88</v>
      </c>
      <c r="C51" s="11" t="s">
        <v>89</v>
      </c>
      <c r="D51" s="18">
        <v>2155034</v>
      </c>
      <c r="E51" s="13">
        <v>51</v>
      </c>
      <c r="F51" s="28">
        <v>38000</v>
      </c>
      <c r="G51" s="28">
        <v>0</v>
      </c>
      <c r="H51" s="28">
        <v>75900</v>
      </c>
      <c r="I51" s="28">
        <v>50000</v>
      </c>
      <c r="J51" s="28">
        <v>15900</v>
      </c>
      <c r="K51" s="28">
        <v>78000</v>
      </c>
      <c r="L51" s="28">
        <v>587000</v>
      </c>
      <c r="M51" s="28">
        <v>16000</v>
      </c>
      <c r="N51" s="28">
        <v>0</v>
      </c>
      <c r="O51" s="28">
        <v>705000</v>
      </c>
      <c r="P51" s="28">
        <v>509234</v>
      </c>
      <c r="Q51" s="28">
        <v>80000</v>
      </c>
    </row>
    <row r="52" spans="2:17" ht="15">
      <c r="B52" s="10" t="s">
        <v>90</v>
      </c>
      <c r="C52" s="11" t="s">
        <v>91</v>
      </c>
      <c r="D52" s="18">
        <v>32500</v>
      </c>
      <c r="E52" s="13">
        <v>52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32500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</row>
    <row r="53" spans="2:17">
      <c r="B53" s="10" t="s">
        <v>92</v>
      </c>
      <c r="C53" s="11" t="s">
        <v>93</v>
      </c>
      <c r="D53" s="18">
        <v>0</v>
      </c>
      <c r="E53" s="13">
        <v>53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</row>
    <row r="54" spans="2:17">
      <c r="B54" s="10" t="s">
        <v>94</v>
      </c>
      <c r="C54" s="11" t="s">
        <v>95</v>
      </c>
      <c r="D54" s="18">
        <v>0</v>
      </c>
      <c r="E54" s="13">
        <v>54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</row>
    <row r="55" spans="2:17">
      <c r="B55" s="10" t="s">
        <v>96</v>
      </c>
      <c r="C55" s="11" t="s">
        <v>97</v>
      </c>
      <c r="D55" s="18">
        <v>0</v>
      </c>
      <c r="E55" s="13">
        <v>55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</row>
    <row r="56" spans="2:17" ht="15">
      <c r="B56" s="10" t="s">
        <v>98</v>
      </c>
      <c r="C56" s="11" t="s">
        <v>99</v>
      </c>
      <c r="D56" s="18">
        <v>324350</v>
      </c>
      <c r="E56" s="13">
        <v>56</v>
      </c>
      <c r="F56" s="28">
        <v>0</v>
      </c>
      <c r="G56" s="28">
        <v>0</v>
      </c>
      <c r="H56" s="28">
        <v>72250</v>
      </c>
      <c r="I56" s="28">
        <v>37500</v>
      </c>
      <c r="J56" s="28">
        <v>0</v>
      </c>
      <c r="K56" s="28">
        <v>130000</v>
      </c>
      <c r="L56" s="28">
        <v>19600</v>
      </c>
      <c r="M56" s="28">
        <v>0</v>
      </c>
      <c r="N56" s="28">
        <v>0</v>
      </c>
      <c r="O56" s="28">
        <v>65000</v>
      </c>
      <c r="P56" s="28">
        <v>0</v>
      </c>
      <c r="Q56" s="28">
        <v>0</v>
      </c>
    </row>
    <row r="57" spans="2:17">
      <c r="B57" s="10" t="s">
        <v>100</v>
      </c>
      <c r="C57" s="11" t="s">
        <v>101</v>
      </c>
      <c r="D57" s="12">
        <v>0</v>
      </c>
      <c r="E57" s="13">
        <v>57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</row>
    <row r="58" spans="2:17">
      <c r="B58" s="10" t="s">
        <v>102</v>
      </c>
      <c r="C58" s="11" t="s">
        <v>103</v>
      </c>
      <c r="D58" s="12">
        <v>0</v>
      </c>
      <c r="E58" s="13">
        <v>58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</row>
    <row r="59" spans="2:17">
      <c r="B59" s="10" t="s">
        <v>104</v>
      </c>
      <c r="C59" s="11" t="s">
        <v>105</v>
      </c>
      <c r="D59" s="12">
        <v>0</v>
      </c>
      <c r="E59" s="13">
        <v>59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</row>
    <row r="60" spans="2:17" ht="12.75" customHeight="1">
      <c r="B60" s="26" t="s">
        <v>106</v>
      </c>
      <c r="C60" s="26"/>
      <c r="D60" s="9">
        <f>SUM(D61:D63)</f>
        <v>0</v>
      </c>
      <c r="E60" s="4"/>
      <c r="F60" s="9">
        <f t="shared" ref="F60:Q60" si="6">SUM(F61:F63)</f>
        <v>0</v>
      </c>
      <c r="G60" s="9">
        <f t="shared" si="6"/>
        <v>0</v>
      </c>
      <c r="H60" s="9">
        <f t="shared" si="6"/>
        <v>0</v>
      </c>
      <c r="I60" s="9">
        <f t="shared" si="6"/>
        <v>0</v>
      </c>
      <c r="J60" s="9">
        <f t="shared" si="6"/>
        <v>0</v>
      </c>
      <c r="K60" s="9">
        <f t="shared" si="6"/>
        <v>0</v>
      </c>
      <c r="L60" s="9">
        <f t="shared" si="6"/>
        <v>0</v>
      </c>
      <c r="M60" s="9">
        <f t="shared" si="6"/>
        <v>0</v>
      </c>
      <c r="N60" s="9">
        <f t="shared" si="6"/>
        <v>0</v>
      </c>
      <c r="O60" s="9">
        <f t="shared" si="6"/>
        <v>0</v>
      </c>
      <c r="P60" s="9">
        <f t="shared" si="6"/>
        <v>0</v>
      </c>
      <c r="Q60" s="9">
        <f t="shared" si="6"/>
        <v>0</v>
      </c>
    </row>
    <row r="61" spans="2:17">
      <c r="B61" s="10" t="s">
        <v>107</v>
      </c>
      <c r="C61" s="11" t="s">
        <v>108</v>
      </c>
      <c r="D61" s="12">
        <v>0</v>
      </c>
      <c r="E61" s="13">
        <v>61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</row>
    <row r="62" spans="2:17">
      <c r="B62" s="10" t="s">
        <v>109</v>
      </c>
      <c r="C62" s="11" t="s">
        <v>110</v>
      </c>
      <c r="D62" s="12">
        <f>SUM(F62:Q62)</f>
        <v>0</v>
      </c>
      <c r="E62" s="13">
        <v>62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</row>
    <row r="63" spans="2:17">
      <c r="B63" s="10" t="s">
        <v>111</v>
      </c>
      <c r="C63" s="11" t="s">
        <v>112</v>
      </c>
      <c r="D63" s="12">
        <v>0</v>
      </c>
      <c r="E63" s="13">
        <v>63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</row>
    <row r="64" spans="2:17" ht="12.75" customHeight="1">
      <c r="B64" s="26" t="s">
        <v>113</v>
      </c>
      <c r="C64" s="26"/>
      <c r="D64" s="9">
        <f>SUM(D65:D71)</f>
        <v>34878447</v>
      </c>
      <c r="E64" s="4"/>
      <c r="F64" s="9">
        <f t="shared" ref="F64:Q64" si="7">SUM(F65:F71)</f>
        <v>2709862</v>
      </c>
      <c r="G64" s="9">
        <f t="shared" si="7"/>
        <v>3290087</v>
      </c>
      <c r="H64" s="9">
        <f t="shared" si="7"/>
        <v>2839118</v>
      </c>
      <c r="I64" s="9">
        <f t="shared" si="7"/>
        <v>2108494</v>
      </c>
      <c r="J64" s="9">
        <f t="shared" si="7"/>
        <v>2185848</v>
      </c>
      <c r="K64" s="9">
        <f t="shared" si="7"/>
        <v>2837168</v>
      </c>
      <c r="L64" s="9">
        <f t="shared" si="7"/>
        <v>2762418</v>
      </c>
      <c r="M64" s="9">
        <f t="shared" si="7"/>
        <v>3017923</v>
      </c>
      <c r="N64" s="9">
        <f t="shared" si="7"/>
        <v>3038167</v>
      </c>
      <c r="O64" s="9">
        <f t="shared" si="7"/>
        <v>3372117</v>
      </c>
      <c r="P64" s="9">
        <f t="shared" si="7"/>
        <v>3304519</v>
      </c>
      <c r="Q64" s="9">
        <f t="shared" si="7"/>
        <v>3412726</v>
      </c>
    </row>
    <row r="65" spans="2:17">
      <c r="B65" s="10" t="s">
        <v>114</v>
      </c>
      <c r="C65" s="11" t="s">
        <v>115</v>
      </c>
      <c r="D65" s="12">
        <v>0</v>
      </c>
      <c r="E65" s="13">
        <v>71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</row>
    <row r="66" spans="2:17">
      <c r="B66" s="10" t="s">
        <v>116</v>
      </c>
      <c r="C66" s="11" t="s">
        <v>117</v>
      </c>
      <c r="D66" s="12">
        <v>0</v>
      </c>
      <c r="E66" s="13">
        <v>72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</row>
    <row r="67" spans="2:17">
      <c r="B67" s="10" t="s">
        <v>118</v>
      </c>
      <c r="C67" s="11" t="s">
        <v>119</v>
      </c>
      <c r="D67" s="12">
        <v>0</v>
      </c>
      <c r="E67" s="13">
        <v>73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</row>
    <row r="68" spans="2:17">
      <c r="B68" s="10" t="s">
        <v>120</v>
      </c>
      <c r="C68" s="11" t="s">
        <v>121</v>
      </c>
      <c r="D68" s="12">
        <v>0</v>
      </c>
      <c r="E68" s="13">
        <v>74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</row>
    <row r="69" spans="2:17">
      <c r="B69" s="10" t="s">
        <v>122</v>
      </c>
      <c r="C69" s="11" t="s">
        <v>123</v>
      </c>
      <c r="D69" s="12">
        <v>0</v>
      </c>
      <c r="E69" s="13">
        <v>75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</row>
    <row r="70" spans="2:17">
      <c r="B70" s="10">
        <v>0</v>
      </c>
      <c r="C70" s="11" t="s">
        <v>124</v>
      </c>
      <c r="D70" s="12">
        <v>0</v>
      </c>
      <c r="E70" s="13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</row>
    <row r="71" spans="2:17" ht="15">
      <c r="B71" s="10" t="s">
        <v>125</v>
      </c>
      <c r="C71" s="11" t="s">
        <v>126</v>
      </c>
      <c r="D71" s="18">
        <v>34878447</v>
      </c>
      <c r="E71" s="13">
        <v>79</v>
      </c>
      <c r="F71" s="28">
        <v>2709862</v>
      </c>
      <c r="G71" s="28">
        <v>3290087</v>
      </c>
      <c r="H71" s="28">
        <v>2839118</v>
      </c>
      <c r="I71" s="28">
        <v>2108494</v>
      </c>
      <c r="J71" s="28">
        <v>2185848</v>
      </c>
      <c r="K71" s="28">
        <v>2837168</v>
      </c>
      <c r="L71" s="28">
        <v>2762418</v>
      </c>
      <c r="M71" s="28">
        <v>3017923</v>
      </c>
      <c r="N71" s="28">
        <v>3038167</v>
      </c>
      <c r="O71" s="28">
        <v>3372117</v>
      </c>
      <c r="P71" s="28">
        <v>3304519</v>
      </c>
      <c r="Q71" s="28">
        <v>3412726</v>
      </c>
    </row>
    <row r="72" spans="2:17" ht="12.75" customHeight="1">
      <c r="B72" s="26" t="s">
        <v>127</v>
      </c>
      <c r="C72" s="26"/>
      <c r="D72" s="9">
        <f>SUM(D73:D75)</f>
        <v>0</v>
      </c>
      <c r="E72" s="4"/>
      <c r="F72" s="9">
        <f t="shared" ref="F72:Q72" si="8">SUM(F73:F75)</f>
        <v>0</v>
      </c>
      <c r="G72" s="9">
        <f t="shared" si="8"/>
        <v>0</v>
      </c>
      <c r="H72" s="9">
        <f t="shared" si="8"/>
        <v>0</v>
      </c>
      <c r="I72" s="9">
        <f t="shared" si="8"/>
        <v>0</v>
      </c>
      <c r="J72" s="9">
        <f t="shared" si="8"/>
        <v>0</v>
      </c>
      <c r="K72" s="9">
        <f t="shared" si="8"/>
        <v>0</v>
      </c>
      <c r="L72" s="9">
        <f t="shared" si="8"/>
        <v>0</v>
      </c>
      <c r="M72" s="9">
        <f t="shared" si="8"/>
        <v>0</v>
      </c>
      <c r="N72" s="9">
        <f t="shared" si="8"/>
        <v>0</v>
      </c>
      <c r="O72" s="9">
        <f t="shared" si="8"/>
        <v>0</v>
      </c>
      <c r="P72" s="9">
        <f t="shared" si="8"/>
        <v>0</v>
      </c>
      <c r="Q72" s="9">
        <f t="shared" si="8"/>
        <v>0</v>
      </c>
    </row>
    <row r="73" spans="2:17">
      <c r="B73" s="10" t="s">
        <v>128</v>
      </c>
      <c r="C73" s="11" t="s">
        <v>129</v>
      </c>
      <c r="D73" s="12">
        <v>0</v>
      </c>
      <c r="E73" s="13">
        <v>81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</row>
    <row r="74" spans="2:17">
      <c r="B74" s="10" t="s">
        <v>130</v>
      </c>
      <c r="C74" s="11" t="s">
        <v>131</v>
      </c>
      <c r="D74" s="12">
        <v>0</v>
      </c>
      <c r="E74" s="13">
        <v>83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</row>
    <row r="75" spans="2:17">
      <c r="B75" s="10" t="s">
        <v>132</v>
      </c>
      <c r="C75" s="11" t="s">
        <v>133</v>
      </c>
      <c r="D75" s="12">
        <v>0</v>
      </c>
      <c r="E75" s="13">
        <v>85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</row>
    <row r="76" spans="2:17" ht="12.75" customHeight="1">
      <c r="B76" s="26" t="s">
        <v>134</v>
      </c>
      <c r="C76" s="26"/>
      <c r="D76" s="9">
        <f>SUM(D77:D83)</f>
        <v>0</v>
      </c>
      <c r="E76" s="4"/>
      <c r="F76" s="9">
        <f t="shared" ref="F76:Q76" si="9">SUM(F77:F83)</f>
        <v>0</v>
      </c>
      <c r="G76" s="9">
        <f t="shared" si="9"/>
        <v>0</v>
      </c>
      <c r="H76" s="9">
        <f t="shared" si="9"/>
        <v>0</v>
      </c>
      <c r="I76" s="9">
        <f t="shared" si="9"/>
        <v>0</v>
      </c>
      <c r="J76" s="9">
        <f t="shared" si="9"/>
        <v>0</v>
      </c>
      <c r="K76" s="9">
        <f t="shared" si="9"/>
        <v>0</v>
      </c>
      <c r="L76" s="9">
        <f t="shared" si="9"/>
        <v>0</v>
      </c>
      <c r="M76" s="9">
        <f t="shared" si="9"/>
        <v>0</v>
      </c>
      <c r="N76" s="9">
        <f t="shared" si="9"/>
        <v>0</v>
      </c>
      <c r="O76" s="9">
        <f t="shared" si="9"/>
        <v>0</v>
      </c>
      <c r="P76" s="9">
        <f t="shared" si="9"/>
        <v>0</v>
      </c>
      <c r="Q76" s="9">
        <f t="shared" si="9"/>
        <v>0</v>
      </c>
    </row>
    <row r="77" spans="2:17">
      <c r="B77" s="15" t="s">
        <v>135</v>
      </c>
      <c r="C77" s="11" t="s">
        <v>136</v>
      </c>
      <c r="D77" s="12">
        <v>0</v>
      </c>
      <c r="E77" s="13">
        <v>91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</row>
    <row r="78" spans="2:17">
      <c r="B78" s="16" t="s">
        <v>137</v>
      </c>
      <c r="C78" s="11" t="s">
        <v>138</v>
      </c>
      <c r="D78" s="12">
        <v>0</v>
      </c>
      <c r="E78" s="13">
        <v>92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</row>
    <row r="79" spans="2:17">
      <c r="B79" s="16" t="s">
        <v>139</v>
      </c>
      <c r="C79" s="11" t="s">
        <v>140</v>
      </c>
      <c r="D79" s="12">
        <v>0</v>
      </c>
      <c r="E79" s="13">
        <v>93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</row>
    <row r="80" spans="2:17">
      <c r="B80" s="16" t="s">
        <v>141</v>
      </c>
      <c r="C80" s="11" t="s">
        <v>142</v>
      </c>
      <c r="D80" s="12">
        <v>0</v>
      </c>
      <c r="E80" s="13">
        <v>94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</row>
    <row r="81" spans="2:17">
      <c r="B81" s="16" t="s">
        <v>143</v>
      </c>
      <c r="C81" s="11" t="s">
        <v>144</v>
      </c>
      <c r="D81" s="12">
        <v>0</v>
      </c>
      <c r="E81" s="13">
        <v>95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</row>
    <row r="82" spans="2:17">
      <c r="B82" s="16" t="s">
        <v>145</v>
      </c>
      <c r="C82" s="11" t="s">
        <v>146</v>
      </c>
      <c r="D82" s="12">
        <v>0</v>
      </c>
      <c r="E82" s="13">
        <v>96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</row>
    <row r="83" spans="2:17">
      <c r="B83" s="17" t="s">
        <v>147</v>
      </c>
      <c r="C83" s="11" t="s">
        <v>148</v>
      </c>
      <c r="D83" s="12">
        <v>0</v>
      </c>
      <c r="E83" s="13">
        <v>99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</row>
  </sheetData>
  <mergeCells count="16">
    <mergeCell ref="B60:C60"/>
    <mergeCell ref="B64:C64"/>
    <mergeCell ref="B72:C72"/>
    <mergeCell ref="B76:C76"/>
    <mergeCell ref="B11:C11"/>
    <mergeCell ref="B12:C12"/>
    <mergeCell ref="B20:C20"/>
    <mergeCell ref="B30:C30"/>
    <mergeCell ref="B40:C40"/>
    <mergeCell ref="B50:C50"/>
    <mergeCell ref="B10:C10"/>
    <mergeCell ref="B3:Q3"/>
    <mergeCell ref="B4:Q4"/>
    <mergeCell ref="B5:Q5"/>
    <mergeCell ref="B6:D6"/>
    <mergeCell ref="B7:Q7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scale="50" orientation="landscape" r:id="rId1"/>
  <ignoredErrors>
    <ignoredError sqref="D6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IAPPE 2025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UsuarioDIF</dc:creator>
  <cp:lastModifiedBy>VMURRIETAG</cp:lastModifiedBy>
  <cp:lastPrinted>2024-04-25T20:51:13Z</cp:lastPrinted>
  <dcterms:created xsi:type="dcterms:W3CDTF">2021-04-19T18:57:22Z</dcterms:created>
  <dcterms:modified xsi:type="dcterms:W3CDTF">2025-05-07T20:12:28Z</dcterms:modified>
</cp:coreProperties>
</file>