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1\Estados Financieros\1er trimestre\Impresos\"/>
    </mc:Choice>
  </mc:AlternateContent>
  <xr:revisionPtr revIDLastSave="0" documentId="13_ncr:1_{47B7BBA6-9BCD-400D-84C6-89B42DB3230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G48" i="4" s="1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<sst xmlns="http://schemas.openxmlformats.org/spreadsheetml/2006/main" count="64" uniqueCount="64">
  <si>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</si>
  <si>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</si>
  <si>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</si>
  <si>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</si>
  <si>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</si>
  <si>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</si>
  <si>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</si>
  <si>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</si>
  <si>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</si>
  <si>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</si>
  <si>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</si>
  <si>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</si>
  <si>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</si>
  <si>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</si>
  <si>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</si>
  <si>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</si>
  <si>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</si>
  <si>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</si>
  <si>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</si>
  <si>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</si>
  <si>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</si>
  <si>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</si>
  <si>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</si>
  <si>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</si>
  <si>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</si>
  <si>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</si>
  <si>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</si>
  <si>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</si>
  <si>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</si>
  <si>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</si>
  <si>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</si>
  <si>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</si>
  <si>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</si>
  <si>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</si>
  <si>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</si>
  <si>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</si>
  <si>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</si>
  <si>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</si>
  <si>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</si>
  <si>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</si>
  <si>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</si>
  <si>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</si>
  <si>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</si>
  <si>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</si>
  <si>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</si>
  <si>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</si>
  <si>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</si>
  <si>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</si>
  <si>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</si>
  <si>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</si>
  <si>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</si>
  <si>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</si>
  <si>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</si>
  <si>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</si>
  <si>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</si>
  <si>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</si>
  <si>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</si>
  <si>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</si>
  <si>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</si>
  <si>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MUSEO ICONOGRAFICO DEL QUIJOTE
Estado de Situación Financiera
Al 31 de Marzo de 2021 y 2020</t>
  </si>
  <si>
    <t>Lic. Onofre Sánchez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</si>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</sst>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0" fillId="0" borderId="0" xfId="0"/>
    <xf numFmtId="0" fontId="4" fillId="0" borderId="9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82CE9529-03DE-4751-A231-1E7ACDE2A042}"/>
    <cellStyle name="Millares 2 2 3" xfId="17" xr:uid="{0D6DA033-4DFF-4D93-A17C-0044A383BAD7}"/>
    <cellStyle name="Millares 2 3" xfId="4" xr:uid="{00000000-0005-0000-0000-000003000000}"/>
    <cellStyle name="Millares 2 3 2" xfId="27" xr:uid="{9430EF49-474C-4DEF-8DCE-091F8D47BC4A}"/>
    <cellStyle name="Millares 2 3 3" xfId="18" xr:uid="{EA243B12-0809-4DCB-929A-A9CF80CED767}"/>
    <cellStyle name="Millares 2 4" xfId="25" xr:uid="{81903B06-B021-44C4-930A-F63723FF5E68}"/>
    <cellStyle name="Millares 2 5" xfId="16" xr:uid="{3828316C-9AB7-4BDA-95F0-BC7DD048D75E}"/>
    <cellStyle name="Millares 3" xfId="5" xr:uid="{00000000-0005-0000-0000-000004000000}"/>
    <cellStyle name="Millares 3 2" xfId="28" xr:uid="{3CD23D76-E91E-42DC-84A1-F61329FEBA05}"/>
    <cellStyle name="Millares 3 3" xfId="19" xr:uid="{90385B6C-CCD2-402D-B075-F8636E2A62D6}"/>
    <cellStyle name="Moneda 2" xfId="6" xr:uid="{00000000-0005-0000-0000-000005000000}"/>
    <cellStyle name="Moneda 2 2" xfId="29" xr:uid="{B1561D3D-6F48-4D3B-B5F1-FCFF4B8AC7FF}"/>
    <cellStyle name="Moneda 2 3" xfId="20" xr:uid="{62A05E8C-0719-47C6-A838-9890D64C42C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848F8C37-0B93-4B8E-B044-54936C9C373E}"/>
    <cellStyle name="Normal 2 4" xfId="21" xr:uid="{88F584B3-72DC-4D6E-8C96-DB408E51BD4E}"/>
    <cellStyle name="Normal 3" xfId="9" xr:uid="{00000000-0005-0000-0000-000009000000}"/>
    <cellStyle name="Normal 3 2" xfId="31" xr:uid="{1420E4CF-0FD5-4E70-BE6C-6192E123BD30}"/>
    <cellStyle name="Normal 3 3" xfId="22" xr:uid="{E0AC3D58-E352-4BCA-87B0-189813B8EBB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D6FDD8DA-E204-4129-8FAE-60ABBF4D716A}"/>
    <cellStyle name="Normal 6 2 3" xfId="24" xr:uid="{47D4B60A-C51C-46AC-A020-3FC50DD8AAC9}"/>
    <cellStyle name="Normal 6 3" xfId="32" xr:uid="{5A9E95D3-3376-41AC-9F85-16A94400B078}"/>
    <cellStyle name="Normal 6 4" xfId="23" xr:uid="{BFA1F708-BFE4-4BD0-B888-9F071B351493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showGridLines="0" tabSelected="1" topLeftCell="A28" zoomScaleNormal="100" zoomScaleSheetLayoutView="100" workbookViewId="0">
      <selection activeCell="A51" sqref="A51:G5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1447337.94</v>
      </c>
      <c r="C5" s="12">
        <v>1321870</v>
      </c>
      <c r="D5" s="17"/>
      <c r="E5" s="11" t="s">
        <v>41</v>
      </c>
      <c r="F5" s="12">
        <v>296255.37</v>
      </c>
      <c r="G5" s="5">
        <v>314045.71999999997</v>
      </c>
    </row>
    <row r="6" spans="1:7" x14ac:dyDescent="0.2">
      <c r="A6" s="30" t="s">
        <v>28</v>
      </c>
      <c r="B6" s="12">
        <v>171993.62</v>
      </c>
      <c r="C6" s="12">
        <v>177028.75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149222.39999999999</v>
      </c>
      <c r="C8" s="12">
        <v>140276.82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1768553.96</v>
      </c>
      <c r="C13" s="10">
        <f>SUM(C5:C11)</f>
        <v>1639175.57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296255.37</v>
      </c>
      <c r="G14" s="5">
        <f>SUM(G5:G12)</f>
        <v>314045.71999999997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76199147.189999998</v>
      </c>
      <c r="C19" s="12">
        <v>86733542.260000005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-1123581.4399999999</v>
      </c>
      <c r="C21" s="12">
        <v>-1072383.6599999999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131554.32</v>
      </c>
      <c r="C22" s="12">
        <v>304860.3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75207120.069999993</v>
      </c>
      <c r="C26" s="10">
        <f>SUM(C16:C24)</f>
        <v>85966018.900000006</v>
      </c>
      <c r="D26" s="17"/>
      <c r="E26" s="39" t="s">
        <v>57</v>
      </c>
      <c r="F26" s="10">
        <f>SUM(F24+F14)</f>
        <v>296255.37</v>
      </c>
      <c r="G26" s="6">
        <f>SUM(G14+G24)</f>
        <v>314045.71999999997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76975674.029999986</v>
      </c>
      <c r="C28" s="10">
        <f>C13+C26</f>
        <v>87605194.469999999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75505997.99000001</v>
      </c>
      <c r="G30" s="6">
        <f>SUM(G31:G33)</f>
        <v>86019656.829999998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45762675.280000001</v>
      </c>
      <c r="G31" s="5">
        <v>45603395.280000001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3598</v>
      </c>
      <c r="G32" s="5">
        <v>3598</v>
      </c>
    </row>
    <row r="33" spans="1:7" x14ac:dyDescent="0.2">
      <c r="A33" s="31"/>
      <c r="B33" s="15"/>
      <c r="C33" s="15"/>
      <c r="D33" s="17"/>
      <c r="E33" s="11" t="s">
        <v>51</v>
      </c>
      <c r="F33" s="12">
        <v>29739724.710000001</v>
      </c>
      <c r="G33" s="5">
        <v>40412663.549999997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1173420.67</v>
      </c>
      <c r="G35" s="6">
        <f>SUM(G36:G40)</f>
        <v>1271491.92</v>
      </c>
    </row>
    <row r="36" spans="1:7" x14ac:dyDescent="0.2">
      <c r="A36" s="31"/>
      <c r="B36" s="15"/>
      <c r="C36" s="15"/>
      <c r="D36" s="17"/>
      <c r="E36" s="11" t="s">
        <v>52</v>
      </c>
      <c r="F36" s="12">
        <v>908201.75</v>
      </c>
      <c r="G36" s="5">
        <v>-22319.5</v>
      </c>
    </row>
    <row r="37" spans="1:7" x14ac:dyDescent="0.2">
      <c r="A37" s="31"/>
      <c r="B37" s="15"/>
      <c r="C37" s="15"/>
      <c r="D37" s="17"/>
      <c r="E37" s="11" t="s">
        <v>19</v>
      </c>
      <c r="F37" s="12">
        <v>265218.92</v>
      </c>
      <c r="G37" s="5">
        <v>1293811.42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76679418.660000011</v>
      </c>
      <c r="G46" s="5">
        <f>SUM(G42+G35+G30)</f>
        <v>87291148.75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76975674.030000016</v>
      </c>
      <c r="G48" s="20">
        <f>G46+G26</f>
        <v>87605194.469999999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  <row r="51" spans="1:7" x14ac:dyDescent="0.2">
      <c r="A51" s="47"/>
      <c r="B51" s="47"/>
      <c r="C51" s="48"/>
      <c r="D51" s="48"/>
      <c r="E51" s="48"/>
      <c r="F51" s="48"/>
      <c r="G51" s="48"/>
    </row>
    <row r="52" spans="1:7" x14ac:dyDescent="0.2">
      <c r="A52" s="47"/>
      <c r="B52" s="47"/>
      <c r="C52" s="48"/>
      <c r="D52" s="48"/>
      <c r="E52" s="48"/>
      <c r="F52" s="48"/>
      <c r="G52" s="48"/>
    </row>
    <row r="53" spans="1:7" x14ac:dyDescent="0.2">
      <c r="A53" s="47"/>
      <c r="B53" s="47"/>
      <c r="C53" s="48"/>
      <c r="D53" s="48"/>
      <c r="E53" s="48"/>
      <c r="F53" s="48"/>
      <c r="G53" s="48"/>
    </row>
    <row r="54" spans="1:7" ht="12" thickBot="1" x14ac:dyDescent="0.25">
      <c r="A54" s="50"/>
      <c r="B54" s="49"/>
      <c r="C54" s="49"/>
      <c r="D54" s="49"/>
      <c r="E54" s="50"/>
      <c r="F54" s="49"/>
      <c r="G54" s="49"/>
    </row>
    <row r="55" spans="1:7" x14ac:dyDescent="0.2">
      <c r="A55" s="51" t="s">
        <v>60</v>
      </c>
      <c r="B55" s="49"/>
      <c r="C55" s="49"/>
      <c r="D55" s="49"/>
      <c r="E55" s="51" t="s">
        <v>61</v>
      </c>
      <c r="F55" s="49"/>
      <c r="G55" s="49"/>
    </row>
    <row r="56" spans="1:7" x14ac:dyDescent="0.2">
      <c r="A56" s="51" t="s">
        <v>62</v>
      </c>
      <c r="B56" s="49"/>
      <c r="C56" s="49"/>
      <c r="D56" s="49"/>
      <c r="E56" s="51" t="s">
        <v>63</v>
      </c>
      <c r="F56" s="49"/>
      <c r="G56" s="49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2021-04-23T23:12:25Z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