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2do trimestre\Pagina\01_información contable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EAA!$B$2:$G$21</definedName>
    <definedName name="_xlnm.Print_Area" localSheetId="0">EAA!$B$1:$G$33</definedName>
  </definedNames>
  <calcPr calcId="162913"/>
</workbook>
</file>

<file path=xl/calcChain.xml><?xml version="1.0" encoding="utf-8"?>
<calcChain xmlns="http://schemas.openxmlformats.org/spreadsheetml/2006/main">
  <c r="F21" i="2" l="1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E12" i="2"/>
  <c r="D12" i="2"/>
  <c r="C12" i="2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G5" i="2" s="1"/>
  <c r="E4" i="2"/>
  <c r="E3" i="2" s="1"/>
  <c r="D4" i="2"/>
  <c r="C4" i="2"/>
  <c r="D3" i="2" l="1"/>
  <c r="G12" i="2"/>
  <c r="C3" i="2"/>
  <c r="F4" i="2"/>
  <c r="F12" i="2"/>
  <c r="G4" i="2"/>
  <c r="G3" i="2" s="1"/>
  <c r="F3" i="2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<sst xmlns="http://schemas.openxmlformats.org/spreadsheetml/2006/main" count="33" uniqueCount="33">
  <si>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</si>
  <si>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</si>
  <si>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</si>
  <si>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</si>
  <si>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</si>
  <si>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</si>
  <si>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</si>
  <si>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</si>
  <si>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</si>
  <si>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</si>
  <si>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</si>
  <si>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</si>
  <si>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</si>
  <si>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</si>
  <si>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</si>
  <si>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</si>
  <si>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</si>
  <si>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</si>
  <si>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</si>
  <si>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</si>
  <si>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</si>
  <si>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</si>
  <si>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</si>
  <si>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</si>
  <si>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</si>
  <si>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</si>
  <si>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MUSEO ICONOGRAFICO DEL QUIJOTE
Estado Analítico del Activo
Del 1 de Enero al 30 de Junio de 2023
(Cifras en Pesos)</t>
  </si>
  <si>
    <t>_______________________________</t>
  </si>
  <si>
    <t>_________________________________</t>
  </si>
  <si>
    <t>Lic. Onofre Sanchez Menchero</t>
  </si>
  <si>
    <t>C.P. Julia Irene Maldonado Mendoza</t>
  </si>
  <si>
    <t>Director General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</si>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</sst>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horizontal="center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8"/>
  <sheetViews>
    <sheetView tabSelected="1" zoomScaleNormal="100" workbookViewId="0">
      <selection activeCell="B1" sqref="B1:G1"/>
    </sheetView>
  </sheetViews>
  <sheetFormatPr baseColWidth="10" defaultColWidth="12" defaultRowHeight="11.25" x14ac:dyDescent="0.2"/>
  <cols>
    <col min="1" max="1" width="1.5" style="1" customWidth="1"/>
    <col min="2" max="2" width="65.83203125" style="1" customWidth="1"/>
    <col min="3" max="7" width="20.83203125" style="1" customWidth="1"/>
    <col min="8" max="16384" width="12" style="1"/>
  </cols>
  <sheetData>
    <row r="1" spans="2:7" ht="45" customHeight="1" x14ac:dyDescent="0.2">
      <c r="B1" s="15" t="s">
        <v>26</v>
      </c>
      <c r="C1" s="16"/>
      <c r="D1" s="16"/>
      <c r="E1" s="16"/>
      <c r="F1" s="16"/>
      <c r="G1" s="17"/>
    </row>
    <row r="2" spans="2:7" x14ac:dyDescent="0.2">
      <c r="B2" s="3" t="s">
        <v>3</v>
      </c>
      <c r="C2" s="2" t="s">
        <v>20</v>
      </c>
      <c r="D2" s="2" t="s">
        <v>21</v>
      </c>
      <c r="E2" s="2" t="s">
        <v>22</v>
      </c>
      <c r="F2" s="2" t="s">
        <v>23</v>
      </c>
      <c r="G2" s="2" t="s">
        <v>25</v>
      </c>
    </row>
    <row r="3" spans="2:7" x14ac:dyDescent="0.2">
      <c r="B3" s="4" t="s">
        <v>0</v>
      </c>
      <c r="C3" s="8">
        <f>C4+C12</f>
        <v>74002817.24000001</v>
      </c>
      <c r="D3" s="8">
        <f t="shared" ref="D3:G3" si="0">D4+D12</f>
        <v>18353097.559999999</v>
      </c>
      <c r="E3" s="8">
        <f t="shared" si="0"/>
        <v>22015279.599999998</v>
      </c>
      <c r="F3" s="8">
        <f t="shared" si="0"/>
        <v>70340635.200000018</v>
      </c>
      <c r="G3" s="8">
        <f t="shared" si="0"/>
        <v>-3662182.0399999935</v>
      </c>
    </row>
    <row r="4" spans="2:7" x14ac:dyDescent="0.2">
      <c r="B4" s="5" t="s">
        <v>4</v>
      </c>
      <c r="C4" s="8">
        <f>SUM(C5:C11)</f>
        <v>2103949.87</v>
      </c>
      <c r="D4" s="8">
        <f>SUM(D5:D11)</f>
        <v>18353097.559999999</v>
      </c>
      <c r="E4" s="8">
        <f>SUM(E5:E11)</f>
        <v>16877464.689999998</v>
      </c>
      <c r="F4" s="8">
        <f>SUM(F5:F11)</f>
        <v>3579582.74</v>
      </c>
      <c r="G4" s="8">
        <f>SUM(G5:G11)</f>
        <v>1475632.87</v>
      </c>
    </row>
    <row r="5" spans="2:7" x14ac:dyDescent="0.2">
      <c r="B5" s="6" t="s">
        <v>5</v>
      </c>
      <c r="C5" s="9">
        <v>1813590.21</v>
      </c>
      <c r="D5" s="9">
        <v>8531004.1799999997</v>
      </c>
      <c r="E5" s="9">
        <v>8763459.8200000003</v>
      </c>
      <c r="F5" s="9">
        <f>C5+D5-E5</f>
        <v>1581134.5700000003</v>
      </c>
      <c r="G5" s="9">
        <f t="shared" ref="G5:G11" si="1">F5-C5</f>
        <v>-232455.63999999966</v>
      </c>
    </row>
    <row r="6" spans="2:7" x14ac:dyDescent="0.2">
      <c r="B6" s="6" t="s">
        <v>6</v>
      </c>
      <c r="C6" s="9">
        <v>135572.06</v>
      </c>
      <c r="D6" s="9">
        <v>9739296.0199999996</v>
      </c>
      <c r="E6" s="9">
        <v>8090865.9000000004</v>
      </c>
      <c r="F6" s="9">
        <f t="shared" ref="F6:F11" si="2">C6+D6-E6</f>
        <v>1784002.1799999997</v>
      </c>
      <c r="G6" s="9">
        <f t="shared" si="1"/>
        <v>1648430.1199999996</v>
      </c>
    </row>
    <row r="7" spans="2:7" x14ac:dyDescent="0.2">
      <c r="B7" s="6" t="s">
        <v>7</v>
      </c>
      <c r="C7" s="9">
        <v>0</v>
      </c>
      <c r="D7" s="9">
        <v>0</v>
      </c>
      <c r="E7" s="9">
        <v>0</v>
      </c>
      <c r="F7" s="9">
        <f t="shared" si="2"/>
        <v>0</v>
      </c>
      <c r="G7" s="9">
        <f t="shared" si="1"/>
        <v>0</v>
      </c>
    </row>
    <row r="8" spans="2:7" x14ac:dyDescent="0.2">
      <c r="B8" s="6" t="s">
        <v>1</v>
      </c>
      <c r="C8" s="9">
        <v>154787.6</v>
      </c>
      <c r="D8" s="9">
        <v>82797.36</v>
      </c>
      <c r="E8" s="9">
        <v>23138.97</v>
      </c>
      <c r="F8" s="9">
        <f t="shared" si="2"/>
        <v>214445.99000000002</v>
      </c>
      <c r="G8" s="9">
        <f t="shared" si="1"/>
        <v>59658.390000000014</v>
      </c>
    </row>
    <row r="9" spans="2:7" x14ac:dyDescent="0.2">
      <c r="B9" s="6" t="s">
        <v>2</v>
      </c>
      <c r="C9" s="9">
        <v>0</v>
      </c>
      <c r="D9" s="9">
        <v>0</v>
      </c>
      <c r="E9" s="9">
        <v>0</v>
      </c>
      <c r="F9" s="9">
        <f t="shared" si="2"/>
        <v>0</v>
      </c>
      <c r="G9" s="9">
        <f t="shared" si="1"/>
        <v>0</v>
      </c>
    </row>
    <row r="10" spans="2:7" x14ac:dyDescent="0.2">
      <c r="B10" s="6" t="s">
        <v>8</v>
      </c>
      <c r="C10" s="9">
        <v>0</v>
      </c>
      <c r="D10" s="9">
        <v>0</v>
      </c>
      <c r="E10" s="9">
        <v>0</v>
      </c>
      <c r="F10" s="9">
        <f t="shared" si="2"/>
        <v>0</v>
      </c>
      <c r="G10" s="9">
        <f t="shared" si="1"/>
        <v>0</v>
      </c>
    </row>
    <row r="11" spans="2:7" x14ac:dyDescent="0.2">
      <c r="B11" s="6" t="s">
        <v>9</v>
      </c>
      <c r="C11" s="9">
        <v>0</v>
      </c>
      <c r="D11" s="9">
        <v>0</v>
      </c>
      <c r="E11" s="9">
        <v>0</v>
      </c>
      <c r="F11" s="9">
        <f t="shared" si="2"/>
        <v>0</v>
      </c>
      <c r="G11" s="9">
        <f t="shared" si="1"/>
        <v>0</v>
      </c>
    </row>
    <row r="12" spans="2:7" x14ac:dyDescent="0.2">
      <c r="B12" s="5" t="s">
        <v>10</v>
      </c>
      <c r="C12" s="8">
        <f>SUM(C13:C21)</f>
        <v>71898867.370000005</v>
      </c>
      <c r="D12" s="8">
        <f>SUM(D13:D21)</f>
        <v>0</v>
      </c>
      <c r="E12" s="8">
        <f>SUM(E13:E21)</f>
        <v>5137814.9099999992</v>
      </c>
      <c r="F12" s="8">
        <f>SUM(F13:F21)</f>
        <v>66761052.460000016</v>
      </c>
      <c r="G12" s="8">
        <f>SUM(G13:G21)</f>
        <v>-5137814.9099999936</v>
      </c>
    </row>
    <row r="13" spans="2:7" x14ac:dyDescent="0.2">
      <c r="B13" s="6" t="s">
        <v>11</v>
      </c>
      <c r="C13" s="9">
        <v>0</v>
      </c>
      <c r="D13" s="9">
        <v>0</v>
      </c>
      <c r="E13" s="9">
        <v>0</v>
      </c>
      <c r="F13" s="9">
        <f>C13+D13-E13</f>
        <v>0</v>
      </c>
      <c r="G13" s="9">
        <f t="shared" ref="G13:G21" si="3">F13-C13</f>
        <v>0</v>
      </c>
    </row>
    <row r="14" spans="2:7" x14ac:dyDescent="0.2">
      <c r="B14" s="6" t="s">
        <v>12</v>
      </c>
      <c r="C14" s="10">
        <v>0</v>
      </c>
      <c r="D14" s="10">
        <v>0</v>
      </c>
      <c r="E14" s="10">
        <v>0</v>
      </c>
      <c r="F14" s="10">
        <f t="shared" ref="F14:F21" si="4">C14+D14-E14</f>
        <v>0</v>
      </c>
      <c r="G14" s="10">
        <f t="shared" si="3"/>
        <v>0</v>
      </c>
    </row>
    <row r="15" spans="2:7" x14ac:dyDescent="0.2">
      <c r="B15" s="6" t="s">
        <v>13</v>
      </c>
      <c r="C15" s="10">
        <v>0</v>
      </c>
      <c r="D15" s="10">
        <v>0</v>
      </c>
      <c r="E15" s="10">
        <v>0</v>
      </c>
      <c r="F15" s="10">
        <f t="shared" si="4"/>
        <v>0</v>
      </c>
      <c r="G15" s="10">
        <f t="shared" si="3"/>
        <v>0</v>
      </c>
    </row>
    <row r="16" spans="2:7" x14ac:dyDescent="0.2">
      <c r="B16" s="6" t="s">
        <v>14</v>
      </c>
      <c r="C16" s="9">
        <v>72900454.680000007</v>
      </c>
      <c r="D16" s="9">
        <v>0</v>
      </c>
      <c r="E16" s="9">
        <v>5020494.3499999996</v>
      </c>
      <c r="F16" s="9">
        <f t="shared" si="4"/>
        <v>67879960.330000013</v>
      </c>
      <c r="G16" s="9">
        <f t="shared" si="3"/>
        <v>-5020494.349999994</v>
      </c>
    </row>
    <row r="17" spans="2:7" x14ac:dyDescent="0.2">
      <c r="B17" s="6" t="s">
        <v>15</v>
      </c>
      <c r="C17" s="9">
        <v>0</v>
      </c>
      <c r="D17" s="9">
        <v>0</v>
      </c>
      <c r="E17" s="9">
        <v>0</v>
      </c>
      <c r="F17" s="9">
        <f t="shared" si="4"/>
        <v>0</v>
      </c>
      <c r="G17" s="9">
        <f t="shared" si="3"/>
        <v>0</v>
      </c>
    </row>
    <row r="18" spans="2:7" x14ac:dyDescent="0.2">
      <c r="B18" s="6" t="s">
        <v>16</v>
      </c>
      <c r="C18" s="9">
        <v>-1237803.3700000001</v>
      </c>
      <c r="D18" s="9">
        <v>0</v>
      </c>
      <c r="E18" s="9">
        <v>0</v>
      </c>
      <c r="F18" s="9">
        <f t="shared" si="4"/>
        <v>-1237803.3700000001</v>
      </c>
      <c r="G18" s="9">
        <f t="shared" si="3"/>
        <v>0</v>
      </c>
    </row>
    <row r="19" spans="2:7" x14ac:dyDescent="0.2">
      <c r="B19" s="6" t="s">
        <v>17</v>
      </c>
      <c r="C19" s="9">
        <v>236216.06</v>
      </c>
      <c r="D19" s="9">
        <v>0</v>
      </c>
      <c r="E19" s="9">
        <v>117320.56</v>
      </c>
      <c r="F19" s="9">
        <f t="shared" si="4"/>
        <v>118895.5</v>
      </c>
      <c r="G19" s="9">
        <f t="shared" si="3"/>
        <v>-117320.56</v>
      </c>
    </row>
    <row r="20" spans="2:7" x14ac:dyDescent="0.2">
      <c r="B20" s="6" t="s">
        <v>18</v>
      </c>
      <c r="C20" s="9">
        <v>0</v>
      </c>
      <c r="D20" s="9">
        <v>0</v>
      </c>
      <c r="E20" s="9">
        <v>0</v>
      </c>
      <c r="F20" s="9">
        <f t="shared" si="4"/>
        <v>0</v>
      </c>
      <c r="G20" s="9">
        <f t="shared" si="3"/>
        <v>0</v>
      </c>
    </row>
    <row r="21" spans="2:7" x14ac:dyDescent="0.2">
      <c r="B21" s="6" t="s">
        <v>19</v>
      </c>
      <c r="C21" s="9">
        <v>0</v>
      </c>
      <c r="D21" s="9">
        <v>0</v>
      </c>
      <c r="E21" s="9">
        <v>0</v>
      </c>
      <c r="F21" s="9">
        <f t="shared" si="4"/>
        <v>0</v>
      </c>
      <c r="G21" s="9">
        <f t="shared" si="3"/>
        <v>0</v>
      </c>
    </row>
    <row r="23" spans="2:7" ht="12.75" x14ac:dyDescent="0.2">
      <c r="B23" s="7" t="s">
        <v>24</v>
      </c>
    </row>
    <row r="26" spans="2:7" x14ac:dyDescent="0.2">
      <c r="C26" s="11" t="s">
        <v>27</v>
      </c>
      <c r="D26" s="12"/>
      <c r="E26" s="11"/>
      <c r="F26" s="11" t="s">
        <v>28</v>
      </c>
    </row>
    <row r="27" spans="2:7" x14ac:dyDescent="0.2">
      <c r="C27" s="13" t="s">
        <v>29</v>
      </c>
      <c r="D27" s="12"/>
      <c r="E27" s="13"/>
      <c r="F27" s="13" t="s">
        <v>30</v>
      </c>
    </row>
    <row r="28" spans="2:7" ht="22.5" x14ac:dyDescent="0.2">
      <c r="C28" s="14" t="s">
        <v>31</v>
      </c>
      <c r="D28" s="12"/>
      <c r="E28" s="14"/>
      <c r="F28" s="14" t="s">
        <v>32</v>
      </c>
    </row>
  </sheetData>
  <sheetProtection formatCells="0" formatColumns="0" formatRows="0" autoFilter="0"/>
  <mergeCells count="1">
    <mergeCell ref="B1:G1"/>
  </mergeCells>
  <pageMargins left="0.7" right="0.7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Cristina Balderas Castro</cp:lastModifiedBy>
  <cp:lastPrinted>2023-07-27T05:47:26Z</cp:lastPrinted>
  <dcterms:created xsi:type="dcterms:W3CDTF">2014-02-09T04:04:15Z</dcterms:created>
  <dcterms:modified xsi:type="dcterms:W3CDTF">2023-08-08T03:41:34Z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