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6_Disciplina financiera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D78" i="1"/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G37" i="1" s="1"/>
  <c r="F28" i="1"/>
  <c r="E28" i="1"/>
  <c r="D28" i="1"/>
  <c r="C28" i="1"/>
  <c r="B28" i="1"/>
  <c r="F16" i="1"/>
  <c r="E16" i="1"/>
  <c r="D16" i="1"/>
  <c r="C16" i="1"/>
  <c r="B16" i="1"/>
  <c r="G54" i="1" l="1"/>
  <c r="G45" i="1"/>
  <c r="G28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G70" i="1" s="1"/>
  <c r="E70" i="1"/>
  <c r="C70" i="1"/>
  <c r="B70" i="1"/>
  <c r="F70" i="1"/>
  <c r="G42" i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<sst xmlns="http://schemas.openxmlformats.org/spreadsheetml/2006/main" count="76" uniqueCount="76">
  <si>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</si>
  <si>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</si>
  <si>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</si>
  <si>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</si>
  <si>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</si>
  <si>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</si>
  <si>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</si>
  <si>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</si>
  <si>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</si>
  <si>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</si>
  <si>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</si>
  <si>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</si>
  <si>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</si>
  <si>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</si>
  <si>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</si>
  <si>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</si>
  <si>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</si>
  <si>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</si>
  <si>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</si>
  <si>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</si>
  <si>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</si>
  <si>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</si>
  <si>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</si>
  <si>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</si>
  <si>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</si>
  <si>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</si>
  <si>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</si>
  <si>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</si>
  <si>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</si>
  <si>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</si>
  <si>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</si>
  <si>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</si>
  <si>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</si>
  <si>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</si>
  <si>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</si>
  <si>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</si>
  <si>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</si>
  <si>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</si>
  <si>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</si>
  <si>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</si>
  <si>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</si>
  <si>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</si>
  <si>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</si>
  <si>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</si>
  <si>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</si>
  <si>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</si>
  <si>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</si>
  <si>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</si>
  <si>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</si>
  <si>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</si>
  <si>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</si>
  <si>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</si>
  <si>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</si>
  <si>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</si>
  <si>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</si>
  <si>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</si>
  <si>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</si>
  <si>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</si>
  <si>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</si>
  <si>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</si>
  <si>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</si>
  <si>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</si>
  <si>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</si>
  <si>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</si>
  <si>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</si>
  <si>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</si>
  <si>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</si>
  <si>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</si>
  <si>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</si>
  <si>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</si>
  <si>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</si>
  <si>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</si>
  <si>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</si>
  <si>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</si>
  <si>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 xml:space="preserve"> MUSEO ICONOGRAFICO DEL QUIJOTE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</si>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</sst>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5" fillId="0" borderId="0" xfId="1" applyNumberFormat="1" applyFont="1"/>
    <xf numFmtId="4" fontId="5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3" t="s">
        <v>0</v>
      </c>
      <c r="B1" s="33"/>
      <c r="C1" s="33"/>
      <c r="D1" s="33"/>
      <c r="E1" s="33"/>
      <c r="F1" s="33"/>
      <c r="G1" s="33"/>
      <c r="H1" s="14"/>
    </row>
    <row r="2" spans="1:8" x14ac:dyDescent="0.25">
      <c r="A2" s="34" t="s">
        <v>74</v>
      </c>
      <c r="B2" s="35"/>
      <c r="C2" s="35"/>
      <c r="D2" s="35"/>
      <c r="E2" s="35"/>
      <c r="F2" s="35"/>
      <c r="G2" s="36"/>
      <c r="H2" s="1"/>
    </row>
    <row r="3" spans="1:8" x14ac:dyDescent="0.25">
      <c r="A3" s="37" t="s">
        <v>1</v>
      </c>
      <c r="B3" s="38"/>
      <c r="C3" s="38"/>
      <c r="D3" s="38"/>
      <c r="E3" s="38"/>
      <c r="F3" s="38"/>
      <c r="G3" s="39"/>
      <c r="H3" s="1"/>
    </row>
    <row r="4" spans="1:8" x14ac:dyDescent="0.25">
      <c r="A4" s="40" t="s">
        <v>75</v>
      </c>
      <c r="B4" s="41"/>
      <c r="C4" s="41"/>
      <c r="D4" s="41"/>
      <c r="E4" s="41"/>
      <c r="F4" s="41"/>
      <c r="G4" s="42"/>
      <c r="H4" s="1"/>
    </row>
    <row r="5" spans="1:8" x14ac:dyDescent="0.25">
      <c r="A5" s="43" t="s">
        <v>2</v>
      </c>
      <c r="B5" s="44"/>
      <c r="C5" s="44"/>
      <c r="D5" s="44"/>
      <c r="E5" s="44"/>
      <c r="F5" s="44"/>
      <c r="G5" s="45"/>
      <c r="H5" s="1"/>
    </row>
    <row r="6" spans="1:8" x14ac:dyDescent="0.25">
      <c r="A6" s="30" t="s">
        <v>3</v>
      </c>
      <c r="B6" s="32" t="s">
        <v>4</v>
      </c>
      <c r="C6" s="32"/>
      <c r="D6" s="32"/>
      <c r="E6" s="32"/>
      <c r="F6" s="32"/>
      <c r="G6" s="32" t="s">
        <v>5</v>
      </c>
      <c r="H6" s="1"/>
    </row>
    <row r="7" spans="1:8" ht="30" x14ac:dyDescent="0.25">
      <c r="A7" s="31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32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26">
        <v>0</v>
      </c>
      <c r="C9" s="26">
        <v>0</v>
      </c>
      <c r="D9" s="19">
        <f>B9+C9</f>
        <v>0</v>
      </c>
      <c r="E9" s="26">
        <v>0</v>
      </c>
      <c r="F9" s="26">
        <v>0</v>
      </c>
      <c r="G9" s="19">
        <f>F9-B9</f>
        <v>0</v>
      </c>
      <c r="H9" s="2"/>
    </row>
    <row r="10" spans="1:8" x14ac:dyDescent="0.2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26">
        <v>0</v>
      </c>
      <c r="C11" s="26">
        <v>0</v>
      </c>
      <c r="D11" s="19">
        <f t="shared" si="0"/>
        <v>0</v>
      </c>
      <c r="E11" s="26">
        <v>0</v>
      </c>
      <c r="F11" s="26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26">
        <v>0</v>
      </c>
      <c r="C13" s="26">
        <v>0</v>
      </c>
      <c r="D13" s="19">
        <f t="shared" si="0"/>
        <v>0</v>
      </c>
      <c r="E13" s="26">
        <v>0</v>
      </c>
      <c r="F13" s="26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26">
        <v>3103500</v>
      </c>
      <c r="C15" s="26">
        <v>469286.11</v>
      </c>
      <c r="D15" s="19">
        <f t="shared" si="0"/>
        <v>3572786.11</v>
      </c>
      <c r="E15" s="26">
        <v>1054702.8999999999</v>
      </c>
      <c r="F15" s="26">
        <v>965334.55</v>
      </c>
      <c r="G15" s="19">
        <f t="shared" si="1"/>
        <v>-2138165.4500000002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26">
        <v>0</v>
      </c>
      <c r="C17" s="26">
        <v>0</v>
      </c>
      <c r="D17" s="19">
        <f t="shared" ref="D17:D27" si="3">B17+C17</f>
        <v>0</v>
      </c>
      <c r="E17" s="26">
        <v>0</v>
      </c>
      <c r="F17" s="26">
        <v>0</v>
      </c>
      <c r="G17" s="19">
        <f t="shared" si="1"/>
        <v>0</v>
      </c>
    </row>
    <row r="18" spans="1:7" x14ac:dyDescent="0.25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5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25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25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25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25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2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36</v>
      </c>
      <c r="B33" s="26">
        <v>0</v>
      </c>
      <c r="C33" s="26">
        <v>0</v>
      </c>
      <c r="D33" s="19">
        <f t="shared" si="5"/>
        <v>0</v>
      </c>
      <c r="E33" s="26">
        <v>0</v>
      </c>
      <c r="F33" s="26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26">
        <v>15236175.109999999</v>
      </c>
      <c r="C34" s="26">
        <v>1036185.14</v>
      </c>
      <c r="D34" s="19">
        <f>B34+C34</f>
        <v>16272360.25</v>
      </c>
      <c r="E34" s="26">
        <v>6872425.46</v>
      </c>
      <c r="F34" s="26">
        <v>5354347.51</v>
      </c>
      <c r="G34" s="19">
        <f t="shared" si="1"/>
        <v>-9881827.5999999996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26">
        <v>0</v>
      </c>
      <c r="C36" s="26">
        <v>0</v>
      </c>
      <c r="D36" s="19">
        <f>B36+C36</f>
        <v>0</v>
      </c>
      <c r="E36" s="26">
        <v>0</v>
      </c>
      <c r="F36" s="26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18339675.109999999</v>
      </c>
      <c r="C41" s="20">
        <f t="shared" ref="C41:G41" si="7">C9+C10+C11+C12+C13+C14+C15+C16+C28++C34+C35+C37</f>
        <v>1505471.25</v>
      </c>
      <c r="D41" s="20">
        <f t="shared" si="7"/>
        <v>19845146.359999999</v>
      </c>
      <c r="E41" s="20">
        <f t="shared" si="7"/>
        <v>7927128.3599999994</v>
      </c>
      <c r="F41" s="20">
        <f t="shared" si="7"/>
        <v>6319682.0599999996</v>
      </c>
      <c r="G41" s="20">
        <f t="shared" si="7"/>
        <v>-12019993.050000001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26">
        <v>0</v>
      </c>
      <c r="C46" s="26">
        <v>0</v>
      </c>
      <c r="D46" s="19">
        <f>B46+C46</f>
        <v>0</v>
      </c>
      <c r="E46" s="26">
        <v>0</v>
      </c>
      <c r="F46" s="26">
        <v>0</v>
      </c>
      <c r="G46" s="19">
        <f>F46-B46</f>
        <v>0</v>
      </c>
      <c r="H46" s="1"/>
    </row>
    <row r="47" spans="1:8" x14ac:dyDescent="0.25">
      <c r="A47" s="13" t="s">
        <v>48</v>
      </c>
      <c r="B47" s="26">
        <v>0</v>
      </c>
      <c r="C47" s="26">
        <v>0</v>
      </c>
      <c r="D47" s="19">
        <f t="shared" ref="D47:D53" si="9">B47+C47</f>
        <v>0</v>
      </c>
      <c r="E47" s="26">
        <v>0</v>
      </c>
      <c r="F47" s="26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25">
      <c r="A50" s="13" t="s">
        <v>51</v>
      </c>
      <c r="B50" s="26">
        <v>0</v>
      </c>
      <c r="C50" s="26">
        <v>0</v>
      </c>
      <c r="D50" s="19">
        <f t="shared" si="9"/>
        <v>0</v>
      </c>
      <c r="E50" s="26">
        <v>0</v>
      </c>
      <c r="F50" s="26">
        <v>0</v>
      </c>
      <c r="G50" s="19">
        <f t="shared" ref="G50:G63" si="11">F50-B50</f>
        <v>0</v>
      </c>
    </row>
    <row r="51" spans="1:7" x14ac:dyDescent="0.25">
      <c r="A51" s="13" t="s">
        <v>52</v>
      </c>
      <c r="B51" s="26">
        <v>0</v>
      </c>
      <c r="C51" s="26">
        <v>0</v>
      </c>
      <c r="D51" s="19">
        <f t="shared" si="9"/>
        <v>0</v>
      </c>
      <c r="E51" s="26">
        <v>0</v>
      </c>
      <c r="F51" s="26">
        <v>0</v>
      </c>
      <c r="G51" s="19">
        <f t="shared" si="11"/>
        <v>0</v>
      </c>
    </row>
    <row r="52" spans="1:7" ht="30" x14ac:dyDescent="0.25">
      <c r="A52" s="6" t="s">
        <v>53</v>
      </c>
      <c r="B52" s="26">
        <v>0</v>
      </c>
      <c r="C52" s="26">
        <v>0</v>
      </c>
      <c r="D52" s="19">
        <f t="shared" si="9"/>
        <v>0</v>
      </c>
      <c r="E52" s="26">
        <v>0</v>
      </c>
      <c r="F52" s="26">
        <v>0</v>
      </c>
      <c r="G52" s="19">
        <f t="shared" si="11"/>
        <v>0</v>
      </c>
    </row>
    <row r="53" spans="1:7" x14ac:dyDescent="0.25">
      <c r="A53" s="12" t="s">
        <v>54</v>
      </c>
      <c r="B53" s="26">
        <v>0</v>
      </c>
      <c r="C53" s="26">
        <v>0</v>
      </c>
      <c r="D53" s="19">
        <f t="shared" si="9"/>
        <v>0</v>
      </c>
      <c r="E53" s="26">
        <v>0</v>
      </c>
      <c r="F53" s="26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59</v>
      </c>
      <c r="B58" s="26">
        <v>0</v>
      </c>
      <c r="C58" s="26">
        <v>0</v>
      </c>
      <c r="D58" s="19">
        <f t="shared" si="13"/>
        <v>0</v>
      </c>
      <c r="E58" s="26">
        <v>0</v>
      </c>
      <c r="F58" s="26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25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25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26">
        <v>0</v>
      </c>
      <c r="C68" s="26">
        <v>0</v>
      </c>
      <c r="D68" s="19">
        <f>B68+C68</f>
        <v>0</v>
      </c>
      <c r="E68" s="26">
        <v>0</v>
      </c>
      <c r="F68" s="26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18339675.109999999</v>
      </c>
      <c r="C70" s="20">
        <f t="shared" ref="C70:G70" si="19">C41+C65+C67</f>
        <v>1505471.25</v>
      </c>
      <c r="D70" s="20">
        <f t="shared" si="19"/>
        <v>19845146.359999999</v>
      </c>
      <c r="E70" s="20">
        <f t="shared" si="19"/>
        <v>7927128.3599999994</v>
      </c>
      <c r="F70" s="20">
        <f t="shared" si="19"/>
        <v>6319682.0599999996</v>
      </c>
      <c r="G70" s="20">
        <f t="shared" si="19"/>
        <v>-12019993.050000001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A78" s="27" t="s">
        <v>73</v>
      </c>
      <c r="B78" s="28">
        <v>0</v>
      </c>
      <c r="C78" s="28">
        <v>0</v>
      </c>
      <c r="D78" s="28">
        <f>B78+C78</f>
        <v>0</v>
      </c>
      <c r="E78" s="28">
        <v>0</v>
      </c>
      <c r="F78" s="28">
        <v>0</v>
      </c>
      <c r="G78" s="29">
        <f>F78-B78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cp:lastPrinted>2018-12-04T17:58:02Z</cp:lastPrinted>
  <dcterms:created xsi:type="dcterms:W3CDTF">2018-11-21T17:49:47Z</dcterms:created>
  <dcterms:modified xsi:type="dcterms:W3CDTF">2023-08-08T04:57:40Z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