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B806E7C0-4BD1-4B18-ACEF-7EB479DC8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C61" i="2" s="1"/>
  <c r="B48" i="2"/>
  <c r="C45" i="2"/>
  <c r="C41" i="2"/>
  <c r="B41" i="2"/>
  <c r="C36" i="2"/>
  <c r="B36" i="2"/>
  <c r="B45" i="2" s="1"/>
  <c r="B33" i="2"/>
  <c r="C16" i="2"/>
  <c r="C33" i="2" s="1"/>
  <c r="B16" i="2"/>
  <c r="C4" i="2"/>
  <c r="B4" i="2"/>
  <c r="C2" i="2"/>
  <c r="B59" i="2" l="1"/>
  <c r="B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<sst xmlns="http://schemas.openxmlformats.org/spreadsheetml/2006/main" count="58" uniqueCount="50">
  <si>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</si>
  <si>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</si>
  <si>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</si>
  <si>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</si>
  <si>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</si>
  <si>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</si>
  <si>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</si>
  <si>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</si>
  <si>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</si>
  <si>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</si>
  <si>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</si>
  <si>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</si>
  <si>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</si>
  <si>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</si>
  <si>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</si>
  <si>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</si>
  <si>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</si>
  <si>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</si>
  <si>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</si>
  <si>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</si>
  <si>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</si>
  <si>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</si>
  <si>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</si>
  <si>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</si>
  <si>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</si>
  <si>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</si>
  <si>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</si>
  <si>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</si>
  <si>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</si>
  <si>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</si>
  <si>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</si>
  <si>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</si>
  <si>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</si>
  <si>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</si>
  <si>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</si>
  <si>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</si>
  <si>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</si>
  <si>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</si>
  <si>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</si>
  <si>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</si>
  <si>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</si>
  <si>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</si>
  <si>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</si>
  <si>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</si>
  <si>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</si>
  <si>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</si>
  <si>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</si>
  <si>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</si>
  <si>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</si>
  <si>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MUSEO ICONOGRAFICO DEL QUIJOTE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</si>
</sst>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C12" sqref="C1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10381755.550000001</v>
      </c>
      <c r="C4" s="13">
        <f>SUM(C5:C14)</f>
        <v>20533669.899999999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1619827.83</v>
      </c>
      <c r="C11" s="14">
        <v>1801355.67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8761927.7200000007</v>
      </c>
      <c r="C13" s="14">
        <v>18732314.23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12502193.279999999</v>
      </c>
      <c r="C16" s="13">
        <f>SUM(C17:C32)</f>
        <v>20259513.949999999</v>
      </c>
    </row>
    <row r="17" spans="1:3" ht="11.25" customHeight="1" x14ac:dyDescent="0.2">
      <c r="A17" s="7" t="s">
        <v>14</v>
      </c>
      <c r="B17" s="14">
        <v>6977546.3300000001</v>
      </c>
      <c r="C17" s="14">
        <v>9945607.25</v>
      </c>
    </row>
    <row r="18" spans="1:3" ht="11.25" customHeight="1" x14ac:dyDescent="0.2">
      <c r="A18" s="7" t="s">
        <v>15</v>
      </c>
      <c r="B18" s="14">
        <v>601717.1</v>
      </c>
      <c r="C18" s="14">
        <v>735702.04</v>
      </c>
    </row>
    <row r="19" spans="1:3" ht="11.25" customHeight="1" x14ac:dyDescent="0.2">
      <c r="A19" s="7" t="s">
        <v>16</v>
      </c>
      <c r="B19" s="14">
        <v>4513974.29</v>
      </c>
      <c r="C19" s="14">
        <v>8932307.0399999991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157000</v>
      </c>
    </row>
    <row r="24" spans="1:3" ht="11.25" customHeight="1" x14ac:dyDescent="0.2">
      <c r="A24" s="7" t="s">
        <v>21</v>
      </c>
      <c r="B24" s="14">
        <v>408955.56</v>
      </c>
      <c r="C24" s="14">
        <v>488897.62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-2120437.7299999986</v>
      </c>
      <c r="C33" s="13">
        <f>C4-C16</f>
        <v>274155.94999999925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149826.34</v>
      </c>
      <c r="C41" s="13">
        <f>SUM(C42:C44)</f>
        <v>162218.32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149826.34</v>
      </c>
      <c r="C43" s="14">
        <v>162218.32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-149826.34</v>
      </c>
      <c r="C45" s="13">
        <f>C36-C41</f>
        <v>-162218.32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1715538.31</v>
      </c>
      <c r="C54" s="13">
        <f>SUM(C55+C58)</f>
        <v>1020632.78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1715538.31</v>
      </c>
      <c r="C58" s="14">
        <v>1020632.78</v>
      </c>
    </row>
    <row r="59" spans="1:3" ht="11.25" customHeight="1" x14ac:dyDescent="0.2">
      <c r="A59" s="4" t="s">
        <v>44</v>
      </c>
      <c r="B59" s="13">
        <f>B48-B54</f>
        <v>-1715538.31</v>
      </c>
      <c r="C59" s="13">
        <f>C48-C54</f>
        <v>-1020632.78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-3985802.379999999</v>
      </c>
      <c r="C61" s="13">
        <f>C59+C45+C33</f>
        <v>-908695.15000000084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2243502.0699999998</v>
      </c>
      <c r="C63" s="13">
        <v>3152197.22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-1742300.31</v>
      </c>
      <c r="C65" s="13">
        <v>2243502.0699999998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Cristina Balderas Castro</cp:lastModifiedBy>
  <cp:revision/>
  <cp:lastPrinted>2025-11-11T20:15:31Z</cp:lastPrinted>
  <dcterms:created xsi:type="dcterms:W3CDTF">2012-12-11T20:31:36Z</dcterms:created>
  <dcterms:modified xsi:type="dcterms:W3CDTF">2025-11-11T20:15:33Z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_MarkAsFinal">
    <vt:bool>true</vt:bool>
  </property>
</Properties>
</file>