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  <definedName name="_xlnm.Print_Area" localSheetId="0">EFE!$A$1:$F$72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l="1"/>
  <c r="E53" i="2"/>
  <c r="D53" i="2"/>
  <c r="E52" i="2"/>
  <c r="D52" i="2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<sst xmlns="http://schemas.openxmlformats.org/spreadsheetml/2006/main" count="62" uniqueCount="53">
  <si>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</si>
  <si>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</si>
  <si>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</si>
  <si>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</si>
  <si>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</si>
  <si>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</si>
  <si>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</si>
  <si>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</si>
  <si>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</si>
  <si>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</si>
  <si>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</si>
  <si>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</si>
  <si>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</si>
  <si>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</si>
  <si>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</si>
  <si>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</si>
  <si>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</si>
  <si>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</si>
  <si>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</si>
  <si>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</si>
  <si>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</si>
  <si>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</si>
  <si>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</si>
  <si>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</si>
  <si>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</si>
  <si>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</si>
  <si>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</si>
  <si>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</si>
  <si>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</si>
  <si>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</si>
  <si>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</si>
  <si>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</si>
  <si>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</si>
  <si>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</si>
  <si>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</si>
  <si>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</si>
  <si>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</si>
  <si>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</si>
  <si>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</si>
  <si>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</si>
  <si>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</si>
  <si>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</si>
  <si>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</si>
  <si>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</si>
  <si>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</si>
  <si>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</si>
  <si>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</si>
  <si>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</si>
  <si>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</si>
  <si>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</si>
  <si>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</si>
  <si>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</si>
  <si>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MUSEO ICONOGRAFICO DEL QUIJOTE
Estado de Flujos de Efectivo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</si>
</sst>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438150</xdr:colOff>
      <xdr:row>65</xdr:row>
      <xdr:rowOff>0</xdr:rowOff>
    </xdr:from>
    <xdr:to>
      <xdr:col>4</xdr:col>
      <xdr:colOff>287655</xdr:colOff>
      <xdr:row>71</xdr:row>
      <xdr:rowOff>52705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886950"/>
          <a:ext cx="561213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2.83203125" style="3" customWidth="1"/>
    <col min="7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11519858.380000001</v>
      </c>
      <c r="E5" s="14">
        <f>SUM(E6:E15)</f>
        <v>18172540.720000003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527857.56999999995</v>
      </c>
      <c r="E12" s="17">
        <v>1767602.25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10891994.970000001</v>
      </c>
      <c r="E14" s="17">
        <v>16244931.49</v>
      </c>
    </row>
    <row r="15" spans="1:5" x14ac:dyDescent="0.2">
      <c r="A15" s="26" t="s">
        <v>48</v>
      </c>
      <c r="C15" s="15" t="s">
        <v>6</v>
      </c>
      <c r="D15" s="16">
        <v>100005.84</v>
      </c>
      <c r="E15" s="17">
        <v>160006.98000000001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8579254.4300000016</v>
      </c>
      <c r="E16" s="14">
        <f>SUM(E17:E32)</f>
        <v>17717916.789999999</v>
      </c>
    </row>
    <row r="17" spans="1:5" x14ac:dyDescent="0.2">
      <c r="A17" s="26">
        <v>5110</v>
      </c>
      <c r="C17" s="15" t="s">
        <v>8</v>
      </c>
      <c r="D17" s="16">
        <v>6306775.9000000004</v>
      </c>
      <c r="E17" s="17">
        <v>9997356.9700000007</v>
      </c>
    </row>
    <row r="18" spans="1:5" x14ac:dyDescent="0.2">
      <c r="A18" s="26">
        <v>5120</v>
      </c>
      <c r="C18" s="15" t="s">
        <v>9</v>
      </c>
      <c r="D18" s="16">
        <v>150909.68</v>
      </c>
      <c r="E18" s="17">
        <v>303787.53000000003</v>
      </c>
    </row>
    <row r="19" spans="1:5" x14ac:dyDescent="0.2">
      <c r="A19" s="26">
        <v>5130</v>
      </c>
      <c r="C19" s="15" t="s">
        <v>10</v>
      </c>
      <c r="D19" s="16">
        <v>1946495.89</v>
      </c>
      <c r="E19" s="17">
        <v>7139907.1299999999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80000</v>
      </c>
    </row>
    <row r="24" spans="1:5" x14ac:dyDescent="0.2">
      <c r="A24" s="26">
        <v>5250</v>
      </c>
      <c r="C24" s="15" t="s">
        <v>15</v>
      </c>
      <c r="D24" s="16">
        <v>175072.96</v>
      </c>
      <c r="E24" s="17">
        <v>196865.16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2940603.9499999993</v>
      </c>
      <c r="E33" s="14">
        <f>E5-E16</f>
        <v>454623.93000000343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23000</v>
      </c>
      <c r="E36" s="14">
        <f>SUM(E37:E39)</f>
        <v>3810548.74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23000</v>
      </c>
      <c r="E39" s="17">
        <v>3810548.74</v>
      </c>
    </row>
    <row r="40" spans="1:5" x14ac:dyDescent="0.2">
      <c r="A40" s="4"/>
      <c r="B40" s="11" t="s">
        <v>7</v>
      </c>
      <c r="C40" s="12"/>
      <c r="D40" s="13">
        <f>SUM(D41:D43)</f>
        <v>28745.599999999999</v>
      </c>
      <c r="E40" s="14">
        <f>SUM(E41:E43)</f>
        <v>3770346.91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28745.599999999999</v>
      </c>
      <c r="E42" s="17">
        <v>3770346.91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-5745.5999999999985</v>
      </c>
      <c r="E44" s="14">
        <f>E36-E40</f>
        <v>40201.830000000075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-1260777.2</v>
      </c>
      <c r="E47" s="14">
        <f>SUM(E48+E51)</f>
        <v>-644309.29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-1260777.2</v>
      </c>
      <c r="E51" s="17">
        <v>-644309.29</v>
      </c>
    </row>
    <row r="52" spans="1:5" x14ac:dyDescent="0.2">
      <c r="A52" s="4"/>
      <c r="B52" s="11" t="s">
        <v>7</v>
      </c>
      <c r="C52" s="12"/>
      <c r="D52" s="13">
        <f>SUM(D53+D56)</f>
        <v>508856.55</v>
      </c>
      <c r="E52" s="14">
        <f>SUM(E53+E56)</f>
        <v>202374.91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508856.55</v>
      </c>
      <c r="E56" s="17">
        <v>202374.91</v>
      </c>
    </row>
    <row r="57" spans="1:5" x14ac:dyDescent="0.2">
      <c r="A57" s="18" t="s">
        <v>38</v>
      </c>
      <c r="C57" s="19"/>
      <c r="D57" s="13">
        <f>D47-D52</f>
        <v>-1769633.75</v>
      </c>
      <c r="E57" s="14">
        <f>E47-E52</f>
        <v>-846684.20000000007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1165224.5999999992</v>
      </c>
      <c r="E59" s="14">
        <f>E57+E44+E33</f>
        <v>-351858.43999999657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2421563.6800000002</v>
      </c>
      <c r="E61" s="14">
        <v>2773422.12</v>
      </c>
    </row>
    <row r="62" spans="1:5" x14ac:dyDescent="0.2">
      <c r="A62" s="18" t="s">
        <v>41</v>
      </c>
      <c r="C62" s="19"/>
      <c r="D62" s="13">
        <v>3586788.28</v>
      </c>
      <c r="E62" s="14">
        <v>2421563.6800000002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212f5b6f-540c-444d-8783-9749c880513e"/>
    <ds:schemaRef ds:uri="http://www.w3.org/XML/1998/namespace"/>
    <ds:schemaRef ds:uri="http://schemas.microsoft.com/office/2006/documentManagement/types"/>
    <ds:schemaRef ds:uri="http://purl.org/dc/elements/1.1/"/>
    <ds:schemaRef ds:uri="45be96a9-161b-45e5-8955-82d7971c9a35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revision/>
  <cp:lastPrinted>2021-11-16T20:55:02Z</cp:lastPrinted>
  <dcterms:created xsi:type="dcterms:W3CDTF">2012-12-11T20:31:36Z</dcterms:created>
  <dcterms:modified xsi:type="dcterms:W3CDTF">2021-11-16T20:55:06Z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  <property fmtid="{D5CDD505-2E9C-101B-9397-08002B2CF9AE}" pid="3" name="_MarkAsFinal">
    <vt:bool>true</vt:bool>
  </property>
</Properties>
</file>