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760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E25" i="1"/>
  <c r="E22" i="1"/>
  <c r="E18" i="1"/>
  <c r="E9" i="1"/>
  <c r="E6" i="1"/>
  <c r="D25" i="1"/>
  <c r="D22" i="1"/>
  <c r="D18" i="1"/>
  <c r="D9" i="1"/>
  <c r="D6" i="1"/>
  <c r="D35" i="1" l="1"/>
  <c r="G35" i="1"/>
  <c r="E35" i="1"/>
  <c r="I31" i="1"/>
  <c r="I30" i="1" s="1"/>
  <c r="F30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<sst xmlns="http://schemas.openxmlformats.org/spreadsheetml/2006/main" count="66" uniqueCount="66">
  <si>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</si>
  <si>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</si>
  <si>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</si>
  <si>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</si>
  <si>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</si>
  <si>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</si>
  <si>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</si>
  <si>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</si>
  <si>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</si>
  <si>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</si>
  <si>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</si>
  <si>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</si>
  <si>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</si>
  <si>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</si>
  <si>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</si>
  <si>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</si>
  <si>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</si>
  <si>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</si>
  <si>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</si>
  <si>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</si>
  <si>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</si>
  <si>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</si>
  <si>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</si>
  <si>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</si>
  <si>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</si>
  <si>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</si>
  <si>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</si>
  <si>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</si>
  <si>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</si>
  <si>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</si>
  <si>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</si>
  <si>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</si>
  <si>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</si>
  <si>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</si>
  <si>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</si>
  <si>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</si>
  <si>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</si>
  <si>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</si>
  <si>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</si>
  <si>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</si>
  <si>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</si>
  <si>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</si>
  <si>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</si>
  <si>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</si>
  <si>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</si>
  <si>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</si>
  <si>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</si>
  <si>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</si>
  <si>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</si>
  <si>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</si>
  <si>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</si>
  <si>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</si>
  <si>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</si>
  <si>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</si>
  <si>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</si>
  <si>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</si>
  <si>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</si>
  <si>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</si>
  <si>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</si>
  <si>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</si>
  <si>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</si>
  <si>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</si>
  <si>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</si>
  <si>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</si>
  <si>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</si>
  <si>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MUSEO ICONOGRAFICO DEL QUIJOTE
Gasto por Categoría Programática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</si>
</sst>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4" fontId="9" fillId="0" borderId="0" xfId="0" applyNumberFormat="1" applyFont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zoomScaleSheetLayoutView="90" workbookViewId="0"/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3" t="s">
        <v>65</v>
      </c>
      <c r="C1" s="23"/>
      <c r="D1" s="23"/>
      <c r="E1" s="23"/>
      <c r="F1" s="23"/>
      <c r="G1" s="23"/>
      <c r="H1" s="23"/>
      <c r="I1" s="26"/>
    </row>
    <row r="2" spans="1:9" ht="15" customHeight="1" x14ac:dyDescent="0.2">
      <c r="A2" s="14"/>
      <c r="B2" s="27" t="s">
        <v>64</v>
      </c>
      <c r="C2" s="28"/>
      <c r="D2" s="23" t="s">
        <v>32</v>
      </c>
      <c r="E2" s="23"/>
      <c r="F2" s="23"/>
      <c r="G2" s="23"/>
      <c r="H2" s="23"/>
      <c r="I2" s="24" t="s">
        <v>30</v>
      </c>
    </row>
    <row r="3" spans="1:9" ht="24.95" customHeight="1" x14ac:dyDescent="0.2">
      <c r="A3" s="14"/>
      <c r="B3" s="29"/>
      <c r="C3" s="30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5"/>
    </row>
    <row r="4" spans="1:9" x14ac:dyDescent="0.2">
      <c r="A4" s="14"/>
      <c r="B4" s="31"/>
      <c r="C4" s="32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14772244.899999999</v>
      </c>
      <c r="E9" s="16">
        <f>SUM(E10:E17)</f>
        <v>2709484.04</v>
      </c>
      <c r="F9" s="16">
        <f t="shared" ref="F9:I9" si="1">SUM(F10:F17)</f>
        <v>17481728.939999998</v>
      </c>
      <c r="G9" s="16">
        <f t="shared" si="1"/>
        <v>10087651.77</v>
      </c>
      <c r="H9" s="16">
        <f t="shared" si="1"/>
        <v>10087651.77</v>
      </c>
      <c r="I9" s="16">
        <f t="shared" si="1"/>
        <v>7394077.1699999981</v>
      </c>
    </row>
    <row r="10" spans="1:9" x14ac:dyDescent="0.2">
      <c r="A10" s="15" t="s">
        <v>43</v>
      </c>
      <c r="B10" s="6"/>
      <c r="C10" s="3" t="s">
        <v>4</v>
      </c>
      <c r="D10" s="17">
        <v>12136753.789999999</v>
      </c>
      <c r="E10" s="17">
        <v>2056190.85</v>
      </c>
      <c r="F10" s="17">
        <f t="shared" ref="F10:F17" si="2">D10+E10</f>
        <v>14192944.639999999</v>
      </c>
      <c r="G10" s="17">
        <v>7958528.8399999999</v>
      </c>
      <c r="H10" s="17">
        <v>7958528.8399999999</v>
      </c>
      <c r="I10" s="17">
        <f t="shared" ref="I10:I17" si="3">F10-G10</f>
        <v>6234415.7999999989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2635491.11</v>
      </c>
      <c r="E12" s="17">
        <v>653293.18999999994</v>
      </c>
      <c r="F12" s="17">
        <f t="shared" si="2"/>
        <v>3288784.3</v>
      </c>
      <c r="G12" s="17">
        <v>2129122.9300000002</v>
      </c>
      <c r="H12" s="17">
        <v>2129122.9300000002</v>
      </c>
      <c r="I12" s="17">
        <f t="shared" si="3"/>
        <v>1159661.3699999996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2688617.99</v>
      </c>
      <c r="E18" s="16">
        <f>SUM(E19:E21)</f>
        <v>247915.21</v>
      </c>
      <c r="F18" s="16">
        <f t="shared" ref="F18:I18" si="4">SUM(F19:F21)</f>
        <v>2936533.2</v>
      </c>
      <c r="G18" s="16">
        <f t="shared" si="4"/>
        <v>1932885.5</v>
      </c>
      <c r="H18" s="16">
        <f t="shared" si="4"/>
        <v>1932885.5</v>
      </c>
      <c r="I18" s="16">
        <f t="shared" si="4"/>
        <v>1003647.7000000002</v>
      </c>
    </row>
    <row r="19" spans="1:9" x14ac:dyDescent="0.2">
      <c r="A19" s="15" t="s">
        <v>51</v>
      </c>
      <c r="B19" s="6"/>
      <c r="C19" s="3" t="s">
        <v>13</v>
      </c>
      <c r="D19" s="17">
        <v>2688617.99</v>
      </c>
      <c r="E19" s="17">
        <v>247915.21</v>
      </c>
      <c r="F19" s="17">
        <f t="shared" ref="F19:F21" si="5">D19+E19</f>
        <v>2936533.2</v>
      </c>
      <c r="G19" s="17">
        <v>1932885.5</v>
      </c>
      <c r="H19" s="17">
        <v>1932885.5</v>
      </c>
      <c r="I19" s="17">
        <f t="shared" ref="I19:I21" si="6">F19-G19</f>
        <v>1003647.7000000002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21" t="s">
        <v>31</v>
      </c>
      <c r="C35" s="22"/>
      <c r="D35" s="18">
        <f>SUM(D6+D9+D18+D22+D25+D30+D32+D33+D34)</f>
        <v>17460862.890000001</v>
      </c>
      <c r="E35" s="18">
        <f t="shared" ref="E35:I35" si="16">SUM(E6+E9+E18+E22+E25+E30+E32+E33+E34)</f>
        <v>2957399.25</v>
      </c>
      <c r="F35" s="18">
        <f t="shared" si="16"/>
        <v>20418262.139999997</v>
      </c>
      <c r="G35" s="18">
        <f t="shared" si="16"/>
        <v>12020537.27</v>
      </c>
      <c r="H35" s="18">
        <f t="shared" si="16"/>
        <v>12020537.27</v>
      </c>
      <c r="I35" s="18">
        <f t="shared" si="16"/>
        <v>8397724.8699999973</v>
      </c>
    </row>
    <row r="36" spans="1:9" x14ac:dyDescent="0.2">
      <c r="B36" s="1" t="s">
        <v>36</v>
      </c>
    </row>
    <row r="37" spans="1:9" s="19" customFormat="1" x14ac:dyDescent="0.2">
      <c r="G37" s="20"/>
      <c r="H37" s="20"/>
      <c r="I37" s="20"/>
    </row>
    <row r="38" spans="1:9" s="19" customFormat="1" x14ac:dyDescent="0.2">
      <c r="G38" s="20"/>
      <c r="H38" s="20"/>
      <c r="I38" s="20"/>
    </row>
    <row r="39" spans="1:9" s="19" customFormat="1" x14ac:dyDescent="0.2">
      <c r="G39" s="20"/>
      <c r="H39" s="20"/>
      <c r="I39" s="20"/>
    </row>
    <row r="40" spans="1:9" s="19" customFormat="1" x14ac:dyDescent="0.2">
      <c r="G40" s="20"/>
      <c r="H40" s="20"/>
      <c r="I40" s="20"/>
    </row>
    <row r="41" spans="1:9" s="19" customFormat="1" x14ac:dyDescent="0.2">
      <c r="G41" s="20"/>
      <c r="H41" s="20"/>
      <c r="I41" s="20"/>
    </row>
    <row r="42" spans="1:9" s="19" customFormat="1" x14ac:dyDescent="0.2">
      <c r="G42" s="20"/>
      <c r="H42" s="20"/>
      <c r="I42" s="20"/>
    </row>
    <row r="43" spans="1:9" s="19" customFormat="1" x14ac:dyDescent="0.2">
      <c r="G43" s="20"/>
      <c r="H43" s="20"/>
      <c r="I43" s="20"/>
    </row>
    <row r="44" spans="1:9" s="19" customFormat="1" x14ac:dyDescent="0.2">
      <c r="G44" s="20"/>
      <c r="H44" s="20"/>
      <c r="I44" s="20"/>
    </row>
  </sheetData>
  <sheetProtection formatCells="0" formatColumns="0" formatRows="0" autoFilter="0"/>
  <protectedRanges>
    <protectedRange sqref="B36:I36 B4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  <protectedRange sqref="B45:I45" name="Rango1_1"/>
    <protectedRange sqref="B37:I44" name="Rango1_1_1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2017-03-30T22:19:49Z</cp:lastPrinted>
  <dcterms:created xsi:type="dcterms:W3CDTF">2012-12-11T21:13:37Z</dcterms:created>
  <dcterms:modified xsi:type="dcterms:W3CDTF">2020-10-28T21:25:01Z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