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60" windowWidth="20730" windowHeight="11700" tabRatio="885"/>
  </bookViews>
  <sheets>
    <sheet name="COG" sheetId="6" r:id="rId1"/>
  </sheets>
  <definedNames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E10" i="6"/>
  <c r="H10" i="6" s="1"/>
  <c r="E11" i="6"/>
  <c r="E12" i="6"/>
  <c r="H12" i="6" s="1"/>
  <c r="H11" i="6"/>
  <c r="H9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E43" i="6" s="1"/>
  <c r="H43" i="6" s="1"/>
  <c r="C33" i="6"/>
  <c r="C23" i="6"/>
  <c r="C13" i="6"/>
  <c r="C5" i="6"/>
  <c r="E53" i="6" l="1"/>
  <c r="H53" i="6" s="1"/>
  <c r="E65" i="6"/>
  <c r="H65" i="6" s="1"/>
  <c r="E33" i="6"/>
  <c r="H33" i="6" s="1"/>
  <c r="E23" i="6"/>
  <c r="H23" i="6" s="1"/>
  <c r="F77" i="6"/>
  <c r="C77" i="6"/>
  <c r="E13" i="6"/>
  <c r="H13" i="6" s="1"/>
  <c r="D77" i="6"/>
  <c r="G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<sst xmlns="http://schemas.openxmlformats.org/spreadsheetml/2006/main" count="85" uniqueCount="85">
  <si>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</si>
  <si>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</si>
  <si>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</si>
  <si>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</si>
  <si>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</si>
  <si>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</si>
  <si>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</si>
  <si>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</si>
  <si>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</si>
  <si>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</si>
  <si>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</si>
  <si>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</si>
  <si>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</si>
  <si>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</si>
  <si>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</si>
  <si>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</si>
  <si>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</si>
  <si>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</si>
  <si>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</si>
  <si>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</si>
  <si>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</si>
  <si>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</si>
  <si>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</si>
  <si>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</si>
  <si>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</si>
  <si>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</si>
  <si>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</si>
  <si>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</si>
  <si>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</si>
  <si>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</si>
  <si>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</si>
  <si>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</si>
  <si>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</si>
  <si>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</si>
  <si>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</si>
  <si>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</si>
  <si>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</si>
  <si>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</si>
  <si>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</si>
  <si>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</si>
  <si>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</si>
  <si>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</si>
  <si>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</si>
  <si>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</si>
  <si>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</si>
  <si>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</si>
  <si>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</si>
  <si>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</si>
  <si>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</si>
  <si>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</si>
  <si>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</si>
  <si>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</si>
  <si>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</si>
  <si>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</si>
  <si>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</si>
  <si>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</si>
  <si>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</si>
  <si>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</si>
  <si>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</si>
  <si>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</si>
  <si>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</si>
  <si>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</si>
  <si>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</si>
  <si>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</si>
  <si>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</si>
  <si>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</si>
  <si>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</si>
  <si>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</si>
  <si>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</si>
  <si>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</si>
  <si>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</si>
  <si>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</si>
  <si>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</si>
  <si>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</si>
  <si>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</si>
  <si>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</si>
  <si>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</si>
  <si>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</si>
  <si>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</si>
  <si>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</si>
  <si>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</si>
  <si>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</si>
  <si>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</si>
  <si>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</si>
  <si>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MUSEO ICONOGRAFICO DEL QUIJOTE
Estado Analítico del Ejercicio del Presupuesto de Egresos
Clasificación por Objeto del Gasto (Capítulo y Concepto)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</si>
</sst>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9905807.8900000006</v>
      </c>
      <c r="D5" s="13">
        <f>SUM(D6:D12)</f>
        <v>910421.67</v>
      </c>
      <c r="E5" s="13">
        <f>C5+D5</f>
        <v>10816229.560000001</v>
      </c>
      <c r="F5" s="13">
        <f>SUM(F6:F12)</f>
        <v>7170570.7400000002</v>
      </c>
      <c r="G5" s="13">
        <f>SUM(G6:G12)</f>
        <v>7170570.7400000002</v>
      </c>
      <c r="H5" s="13">
        <f>E5-F5</f>
        <v>3645658.8200000003</v>
      </c>
    </row>
    <row r="6" spans="1:8" x14ac:dyDescent="0.2">
      <c r="A6" s="9">
        <v>1100</v>
      </c>
      <c r="B6" s="6" t="s">
        <v>25</v>
      </c>
      <c r="C6" s="8">
        <v>2476908</v>
      </c>
      <c r="D6" s="8">
        <v>-11272.84</v>
      </c>
      <c r="E6" s="8">
        <f t="shared" ref="E6:E69" si="0">C6+D6</f>
        <v>2465635.16</v>
      </c>
      <c r="F6" s="8">
        <v>1722337.39</v>
      </c>
      <c r="G6" s="8">
        <v>1722337.39</v>
      </c>
      <c r="H6" s="8">
        <f t="shared" ref="H6:H69" si="1">E6-F6</f>
        <v>743297.77000000025</v>
      </c>
    </row>
    <row r="7" spans="1:8" x14ac:dyDescent="0.2">
      <c r="A7" s="9">
        <v>1200</v>
      </c>
      <c r="B7" s="6" t="s">
        <v>26</v>
      </c>
      <c r="C7" s="8">
        <v>76800</v>
      </c>
      <c r="D7" s="8">
        <v>140926.66</v>
      </c>
      <c r="E7" s="8">
        <f t="shared" si="0"/>
        <v>217726.66</v>
      </c>
      <c r="F7" s="8">
        <v>121960.15</v>
      </c>
      <c r="G7" s="8">
        <v>121960.15</v>
      </c>
      <c r="H7" s="8">
        <f t="shared" si="1"/>
        <v>95766.510000000009</v>
      </c>
    </row>
    <row r="8" spans="1:8" x14ac:dyDescent="0.2">
      <c r="A8" s="9">
        <v>1300</v>
      </c>
      <c r="B8" s="6" t="s">
        <v>27</v>
      </c>
      <c r="C8" s="8">
        <v>3094775</v>
      </c>
      <c r="D8" s="8">
        <v>91473.31</v>
      </c>
      <c r="E8" s="8">
        <f t="shared" si="0"/>
        <v>3186248.31</v>
      </c>
      <c r="F8" s="8">
        <v>1852789.83</v>
      </c>
      <c r="G8" s="8">
        <v>1852789.83</v>
      </c>
      <c r="H8" s="8">
        <f t="shared" si="1"/>
        <v>1333458.48</v>
      </c>
    </row>
    <row r="9" spans="1:8" x14ac:dyDescent="0.2">
      <c r="A9" s="9">
        <v>1400</v>
      </c>
      <c r="B9" s="6" t="s">
        <v>1</v>
      </c>
      <c r="C9" s="8">
        <v>855972</v>
      </c>
      <c r="D9" s="8">
        <v>3355.38</v>
      </c>
      <c r="E9" s="8">
        <f t="shared" si="0"/>
        <v>859327.38</v>
      </c>
      <c r="F9" s="8">
        <v>548222.16</v>
      </c>
      <c r="G9" s="8">
        <v>548222.16</v>
      </c>
      <c r="H9" s="8">
        <f t="shared" si="1"/>
        <v>311105.21999999997</v>
      </c>
    </row>
    <row r="10" spans="1:8" x14ac:dyDescent="0.2">
      <c r="A10" s="9">
        <v>1500</v>
      </c>
      <c r="B10" s="6" t="s">
        <v>28</v>
      </c>
      <c r="C10" s="8">
        <v>3370819.89</v>
      </c>
      <c r="D10" s="8">
        <v>688359.77</v>
      </c>
      <c r="E10" s="8">
        <f t="shared" si="0"/>
        <v>4059179.66</v>
      </c>
      <c r="F10" s="8">
        <v>2910213.39</v>
      </c>
      <c r="G10" s="8">
        <v>2910213.39</v>
      </c>
      <c r="H10" s="8">
        <f t="shared" si="1"/>
        <v>1148966.27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30533</v>
      </c>
      <c r="D12" s="8">
        <v>-2420.61</v>
      </c>
      <c r="E12" s="8">
        <f t="shared" si="0"/>
        <v>28112.39</v>
      </c>
      <c r="F12" s="8">
        <v>15047.82</v>
      </c>
      <c r="G12" s="8">
        <v>15047.82</v>
      </c>
      <c r="H12" s="8">
        <f t="shared" si="1"/>
        <v>13064.57</v>
      </c>
    </row>
    <row r="13" spans="1:8" x14ac:dyDescent="0.2">
      <c r="A13" s="10" t="s">
        <v>17</v>
      </c>
      <c r="B13" s="2"/>
      <c r="C13" s="14">
        <f>SUM(C14:C22)</f>
        <v>866000</v>
      </c>
      <c r="D13" s="14">
        <f>SUM(D14:D22)</f>
        <v>-16908.260000000006</v>
      </c>
      <c r="E13" s="14">
        <f t="shared" si="0"/>
        <v>849091.74</v>
      </c>
      <c r="F13" s="14">
        <f>SUM(F14:F22)</f>
        <v>273000.19000000006</v>
      </c>
      <c r="G13" s="14">
        <f>SUM(G14:G22)</f>
        <v>273000.19000000006</v>
      </c>
      <c r="H13" s="14">
        <f t="shared" si="1"/>
        <v>576091.54999999993</v>
      </c>
    </row>
    <row r="14" spans="1:8" x14ac:dyDescent="0.2">
      <c r="A14" s="9">
        <v>2100</v>
      </c>
      <c r="B14" s="6" t="s">
        <v>30</v>
      </c>
      <c r="C14" s="8">
        <v>155000</v>
      </c>
      <c r="D14" s="8">
        <v>-40995.120000000003</v>
      </c>
      <c r="E14" s="8">
        <f t="shared" si="0"/>
        <v>114004.88</v>
      </c>
      <c r="F14" s="8">
        <v>42535.63</v>
      </c>
      <c r="G14" s="8">
        <v>42535.63</v>
      </c>
      <c r="H14" s="8">
        <f t="shared" si="1"/>
        <v>71469.25</v>
      </c>
    </row>
    <row r="15" spans="1:8" x14ac:dyDescent="0.2">
      <c r="A15" s="9">
        <v>2200</v>
      </c>
      <c r="B15" s="6" t="s">
        <v>31</v>
      </c>
      <c r="C15" s="8">
        <v>4500</v>
      </c>
      <c r="D15" s="8">
        <v>1871</v>
      </c>
      <c r="E15" s="8">
        <f t="shared" si="0"/>
        <v>6371</v>
      </c>
      <c r="F15" s="8">
        <v>3035.51</v>
      </c>
      <c r="G15" s="8">
        <v>3035.51</v>
      </c>
      <c r="H15" s="8">
        <f t="shared" si="1"/>
        <v>3335.49</v>
      </c>
    </row>
    <row r="16" spans="1:8" x14ac:dyDescent="0.2">
      <c r="A16" s="9">
        <v>2300</v>
      </c>
      <c r="B16" s="6" t="s">
        <v>32</v>
      </c>
      <c r="C16" s="8">
        <v>400000</v>
      </c>
      <c r="D16" s="8">
        <v>0</v>
      </c>
      <c r="E16" s="8">
        <f t="shared" si="0"/>
        <v>400000</v>
      </c>
      <c r="F16" s="8">
        <v>52857.43</v>
      </c>
      <c r="G16" s="8">
        <v>52857.43</v>
      </c>
      <c r="H16" s="8">
        <f t="shared" si="1"/>
        <v>347142.57</v>
      </c>
    </row>
    <row r="17" spans="1:8" x14ac:dyDescent="0.2">
      <c r="A17" s="9">
        <v>2400</v>
      </c>
      <c r="B17" s="6" t="s">
        <v>33</v>
      </c>
      <c r="C17" s="8">
        <v>102000</v>
      </c>
      <c r="D17" s="8">
        <v>6866.89</v>
      </c>
      <c r="E17" s="8">
        <f t="shared" si="0"/>
        <v>108866.89</v>
      </c>
      <c r="F17" s="8">
        <v>86658.64</v>
      </c>
      <c r="G17" s="8">
        <v>86658.64</v>
      </c>
      <c r="H17" s="8">
        <f t="shared" si="1"/>
        <v>22208.25</v>
      </c>
    </row>
    <row r="18" spans="1:8" x14ac:dyDescent="0.2">
      <c r="A18" s="9">
        <v>2500</v>
      </c>
      <c r="B18" s="6" t="s">
        <v>34</v>
      </c>
      <c r="C18" s="8">
        <v>12500</v>
      </c>
      <c r="D18" s="8">
        <v>7951.24</v>
      </c>
      <c r="E18" s="8">
        <f t="shared" si="0"/>
        <v>20451.239999999998</v>
      </c>
      <c r="F18" s="8">
        <v>19960.14</v>
      </c>
      <c r="G18" s="8">
        <v>19960.14</v>
      </c>
      <c r="H18" s="8">
        <f t="shared" si="1"/>
        <v>491.09999999999854</v>
      </c>
    </row>
    <row r="19" spans="1:8" x14ac:dyDescent="0.2">
      <c r="A19" s="9">
        <v>2600</v>
      </c>
      <c r="B19" s="6" t="s">
        <v>35</v>
      </c>
      <c r="C19" s="8">
        <v>140000</v>
      </c>
      <c r="D19" s="8">
        <v>1495.18</v>
      </c>
      <c r="E19" s="8">
        <f t="shared" si="0"/>
        <v>141495.18</v>
      </c>
      <c r="F19" s="8">
        <v>45962.38</v>
      </c>
      <c r="G19" s="8">
        <v>45962.38</v>
      </c>
      <c r="H19" s="8">
        <f t="shared" si="1"/>
        <v>95532.799999999988</v>
      </c>
    </row>
    <row r="20" spans="1:8" x14ac:dyDescent="0.2">
      <c r="A20" s="9">
        <v>2700</v>
      </c>
      <c r="B20" s="6" t="s">
        <v>36</v>
      </c>
      <c r="C20" s="8">
        <v>17000</v>
      </c>
      <c r="D20" s="8">
        <v>-9039</v>
      </c>
      <c r="E20" s="8">
        <f t="shared" si="0"/>
        <v>7961</v>
      </c>
      <c r="F20" s="8">
        <v>7930.94</v>
      </c>
      <c r="G20" s="8">
        <v>7930.94</v>
      </c>
      <c r="H20" s="8">
        <f t="shared" si="1"/>
        <v>30.0600000000004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35000</v>
      </c>
      <c r="D22" s="8">
        <v>14941.55</v>
      </c>
      <c r="E22" s="8">
        <f t="shared" si="0"/>
        <v>49941.55</v>
      </c>
      <c r="F22" s="8">
        <v>14059.52</v>
      </c>
      <c r="G22" s="8">
        <v>14059.52</v>
      </c>
      <c r="H22" s="8">
        <f t="shared" si="1"/>
        <v>35882.03</v>
      </c>
    </row>
    <row r="23" spans="1:8" x14ac:dyDescent="0.2">
      <c r="A23" s="10" t="s">
        <v>18</v>
      </c>
      <c r="B23" s="2"/>
      <c r="C23" s="14">
        <f>SUM(C24:C32)</f>
        <v>6414555</v>
      </c>
      <c r="D23" s="14">
        <f>SUM(D24:D32)</f>
        <v>1923197.9300000002</v>
      </c>
      <c r="E23" s="14">
        <f t="shared" si="0"/>
        <v>8337752.9299999997</v>
      </c>
      <c r="F23" s="14">
        <f>SUM(F24:F32)</f>
        <v>4430351.379999999</v>
      </c>
      <c r="G23" s="14">
        <f>SUM(G24:G32)</f>
        <v>4430351.379999999</v>
      </c>
      <c r="H23" s="14">
        <f t="shared" si="1"/>
        <v>3907401.5500000007</v>
      </c>
    </row>
    <row r="24" spans="1:8" x14ac:dyDescent="0.2">
      <c r="A24" s="9">
        <v>3100</v>
      </c>
      <c r="B24" s="6" t="s">
        <v>39</v>
      </c>
      <c r="C24" s="8">
        <v>170298</v>
      </c>
      <c r="D24" s="8">
        <v>0</v>
      </c>
      <c r="E24" s="8">
        <f t="shared" si="0"/>
        <v>170298</v>
      </c>
      <c r="F24" s="8">
        <v>93040.87</v>
      </c>
      <c r="G24" s="8">
        <v>93040.87</v>
      </c>
      <c r="H24" s="8">
        <f t="shared" si="1"/>
        <v>77257.13</v>
      </c>
    </row>
    <row r="25" spans="1:8" x14ac:dyDescent="0.2">
      <c r="A25" s="9">
        <v>3200</v>
      </c>
      <c r="B25" s="6" t="s">
        <v>40</v>
      </c>
      <c r="C25" s="8">
        <v>711878</v>
      </c>
      <c r="D25" s="8">
        <v>5500</v>
      </c>
      <c r="E25" s="8">
        <f t="shared" si="0"/>
        <v>717378</v>
      </c>
      <c r="F25" s="8">
        <v>336143.02</v>
      </c>
      <c r="G25" s="8">
        <v>336143.02</v>
      </c>
      <c r="H25" s="8">
        <f t="shared" si="1"/>
        <v>381234.98</v>
      </c>
    </row>
    <row r="26" spans="1:8" x14ac:dyDescent="0.2">
      <c r="A26" s="9">
        <v>3300</v>
      </c>
      <c r="B26" s="6" t="s">
        <v>41</v>
      </c>
      <c r="C26" s="8">
        <v>4044763</v>
      </c>
      <c r="D26" s="8">
        <v>545660.31999999995</v>
      </c>
      <c r="E26" s="8">
        <f t="shared" si="0"/>
        <v>4590423.32</v>
      </c>
      <c r="F26" s="8">
        <v>2068359.74</v>
      </c>
      <c r="G26" s="8">
        <v>2068359.74</v>
      </c>
      <c r="H26" s="8">
        <f t="shared" si="1"/>
        <v>2522063.58</v>
      </c>
    </row>
    <row r="27" spans="1:8" x14ac:dyDescent="0.2">
      <c r="A27" s="9">
        <v>3400</v>
      </c>
      <c r="B27" s="6" t="s">
        <v>42</v>
      </c>
      <c r="C27" s="8">
        <v>735659</v>
      </c>
      <c r="D27" s="8">
        <v>31744.02</v>
      </c>
      <c r="E27" s="8">
        <f t="shared" si="0"/>
        <v>767403.02</v>
      </c>
      <c r="F27" s="8">
        <v>316242.42</v>
      </c>
      <c r="G27" s="8">
        <v>316242.42</v>
      </c>
      <c r="H27" s="8">
        <f t="shared" si="1"/>
        <v>451160.60000000003</v>
      </c>
    </row>
    <row r="28" spans="1:8" x14ac:dyDescent="0.2">
      <c r="A28" s="9">
        <v>3500</v>
      </c>
      <c r="B28" s="6" t="s">
        <v>43</v>
      </c>
      <c r="C28" s="8">
        <v>155976</v>
      </c>
      <c r="D28" s="8">
        <v>1301868.8</v>
      </c>
      <c r="E28" s="8">
        <f t="shared" si="0"/>
        <v>1457844.8</v>
      </c>
      <c r="F28" s="8">
        <v>1329217.6000000001</v>
      </c>
      <c r="G28" s="8">
        <v>1329217.6000000001</v>
      </c>
      <c r="H28" s="8">
        <f t="shared" si="1"/>
        <v>128627.19999999995</v>
      </c>
    </row>
    <row r="29" spans="1:8" x14ac:dyDescent="0.2">
      <c r="A29" s="9">
        <v>3600</v>
      </c>
      <c r="B29" s="6" t="s">
        <v>44</v>
      </c>
      <c r="C29" s="8">
        <v>60000</v>
      </c>
      <c r="D29" s="8">
        <v>0</v>
      </c>
      <c r="E29" s="8">
        <f t="shared" si="0"/>
        <v>60000</v>
      </c>
      <c r="F29" s="8">
        <v>0</v>
      </c>
      <c r="G29" s="8">
        <v>0</v>
      </c>
      <c r="H29" s="8">
        <f t="shared" si="1"/>
        <v>60000</v>
      </c>
    </row>
    <row r="30" spans="1:8" x14ac:dyDescent="0.2">
      <c r="A30" s="9">
        <v>3700</v>
      </c>
      <c r="B30" s="6" t="s">
        <v>45</v>
      </c>
      <c r="C30" s="8">
        <v>170100</v>
      </c>
      <c r="D30" s="8">
        <v>10824.82</v>
      </c>
      <c r="E30" s="8">
        <f t="shared" si="0"/>
        <v>180924.82</v>
      </c>
      <c r="F30" s="8">
        <v>86116.95</v>
      </c>
      <c r="G30" s="8">
        <v>86116.95</v>
      </c>
      <c r="H30" s="8">
        <f t="shared" si="1"/>
        <v>94807.87000000001</v>
      </c>
    </row>
    <row r="31" spans="1:8" x14ac:dyDescent="0.2">
      <c r="A31" s="9">
        <v>3800</v>
      </c>
      <c r="B31" s="6" t="s">
        <v>46</v>
      </c>
      <c r="C31" s="8">
        <v>54900</v>
      </c>
      <c r="D31" s="8">
        <v>44635.519999999997</v>
      </c>
      <c r="E31" s="8">
        <f t="shared" si="0"/>
        <v>99535.51999999999</v>
      </c>
      <c r="F31" s="8">
        <v>50105.43</v>
      </c>
      <c r="G31" s="8">
        <v>50105.43</v>
      </c>
      <c r="H31" s="8">
        <f t="shared" si="1"/>
        <v>49430.089999999989</v>
      </c>
    </row>
    <row r="32" spans="1:8" x14ac:dyDescent="0.2">
      <c r="A32" s="9">
        <v>3900</v>
      </c>
      <c r="B32" s="6" t="s">
        <v>0</v>
      </c>
      <c r="C32" s="8">
        <v>310981</v>
      </c>
      <c r="D32" s="8">
        <v>-17035.55</v>
      </c>
      <c r="E32" s="8">
        <f t="shared" si="0"/>
        <v>293945.45</v>
      </c>
      <c r="F32" s="8">
        <v>151125.35</v>
      </c>
      <c r="G32" s="8">
        <v>151125.35</v>
      </c>
      <c r="H32" s="8">
        <f t="shared" si="1"/>
        <v>142820.1</v>
      </c>
    </row>
    <row r="33" spans="1:8" x14ac:dyDescent="0.2">
      <c r="A33" s="10" t="s">
        <v>19</v>
      </c>
      <c r="B33" s="2"/>
      <c r="C33" s="14">
        <f>SUM(C34:C42)</f>
        <v>192000</v>
      </c>
      <c r="D33" s="14">
        <f>SUM(D34:D42)</f>
        <v>68207.91</v>
      </c>
      <c r="E33" s="14">
        <f t="shared" si="0"/>
        <v>260207.91</v>
      </c>
      <c r="F33" s="14">
        <f>SUM(F34:F42)</f>
        <v>146614.96</v>
      </c>
      <c r="G33" s="14">
        <f>SUM(G34:G42)</f>
        <v>146614.96</v>
      </c>
      <c r="H33" s="14">
        <f t="shared" si="1"/>
        <v>113592.95000000001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60000</v>
      </c>
      <c r="D37" s="8">
        <v>0</v>
      </c>
      <c r="E37" s="8">
        <f t="shared" si="0"/>
        <v>60000</v>
      </c>
      <c r="F37" s="8">
        <v>0</v>
      </c>
      <c r="G37" s="8">
        <v>0</v>
      </c>
      <c r="H37" s="8">
        <f t="shared" si="1"/>
        <v>60000</v>
      </c>
    </row>
    <row r="38" spans="1:8" x14ac:dyDescent="0.2">
      <c r="A38" s="9">
        <v>4500</v>
      </c>
      <c r="B38" s="6" t="s">
        <v>7</v>
      </c>
      <c r="C38" s="8">
        <v>132000</v>
      </c>
      <c r="D38" s="8">
        <v>68207.91</v>
      </c>
      <c r="E38" s="8">
        <f t="shared" si="0"/>
        <v>200207.91</v>
      </c>
      <c r="F38" s="8">
        <v>146614.96</v>
      </c>
      <c r="G38" s="8">
        <v>146614.96</v>
      </c>
      <c r="H38" s="8">
        <f t="shared" si="1"/>
        <v>53592.950000000012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82500</v>
      </c>
      <c r="D43" s="14">
        <f>SUM(D44:D52)</f>
        <v>72480</v>
      </c>
      <c r="E43" s="14">
        <f t="shared" si="0"/>
        <v>154980</v>
      </c>
      <c r="F43" s="14">
        <f>SUM(F44:F52)</f>
        <v>0</v>
      </c>
      <c r="G43" s="14">
        <f>SUM(G44:G52)</f>
        <v>0</v>
      </c>
      <c r="H43" s="14">
        <f t="shared" si="1"/>
        <v>154980</v>
      </c>
    </row>
    <row r="44" spans="1:8" x14ac:dyDescent="0.2">
      <c r="A44" s="9">
        <v>5100</v>
      </c>
      <c r="B44" s="6" t="s">
        <v>54</v>
      </c>
      <c r="C44" s="8">
        <v>82500</v>
      </c>
      <c r="D44" s="8">
        <v>40980</v>
      </c>
      <c r="E44" s="8">
        <f t="shared" si="0"/>
        <v>123480</v>
      </c>
      <c r="F44" s="8">
        <v>0</v>
      </c>
      <c r="G44" s="8">
        <v>0</v>
      </c>
      <c r="H44" s="8">
        <f t="shared" si="1"/>
        <v>123480</v>
      </c>
    </row>
    <row r="45" spans="1:8" x14ac:dyDescent="0.2">
      <c r="A45" s="9">
        <v>5200</v>
      </c>
      <c r="B45" s="6" t="s">
        <v>55</v>
      </c>
      <c r="C45" s="8">
        <v>0</v>
      </c>
      <c r="D45" s="8">
        <v>24500</v>
      </c>
      <c r="E45" s="8">
        <f t="shared" si="0"/>
        <v>24500</v>
      </c>
      <c r="F45" s="8">
        <v>0</v>
      </c>
      <c r="G45" s="8">
        <v>0</v>
      </c>
      <c r="H45" s="8">
        <f t="shared" si="1"/>
        <v>24500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7000</v>
      </c>
      <c r="E49" s="8">
        <f t="shared" si="0"/>
        <v>7000</v>
      </c>
      <c r="F49" s="8">
        <v>0</v>
      </c>
      <c r="G49" s="8">
        <v>0</v>
      </c>
      <c r="H49" s="8">
        <f t="shared" si="1"/>
        <v>7000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17460862.890000001</v>
      </c>
      <c r="D77" s="16">
        <f t="shared" si="4"/>
        <v>2957399.2500000005</v>
      </c>
      <c r="E77" s="16">
        <f t="shared" si="4"/>
        <v>20418262.140000001</v>
      </c>
      <c r="F77" s="16">
        <f t="shared" si="4"/>
        <v>12020537.27</v>
      </c>
      <c r="G77" s="16">
        <f t="shared" si="4"/>
        <v>12020537.27</v>
      </c>
      <c r="H77" s="16">
        <f t="shared" si="4"/>
        <v>8397724.870000001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2018-07-14T22:21:14Z</cp:lastPrinted>
  <dcterms:created xsi:type="dcterms:W3CDTF">2014-02-10T03:37:14Z</dcterms:created>
  <dcterms:modified xsi:type="dcterms:W3CDTF">2020-10-28T21:03:00Z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