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1_Información contable\"/>
    </mc:Choice>
  </mc:AlternateContent>
  <xr:revisionPtr revIDLastSave="0" documentId="13_ncr:1_{47D8D338-5225-47CA-8BC1-8D272DFFF9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B3" i="2"/>
  <c r="F12" i="2"/>
  <c r="E12" i="2"/>
  <c r="D3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<sst xmlns="http://schemas.openxmlformats.org/spreadsheetml/2006/main" count="27" uniqueCount="27">
  <si>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</si>
  <si>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</si>
  <si>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</si>
  <si>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</si>
  <si>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</si>
  <si>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</si>
  <si>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</si>
  <si>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</si>
  <si>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</si>
  <si>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</si>
  <si>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</si>
  <si>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</si>
  <si>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</si>
  <si>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</si>
  <si>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</si>
  <si>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</si>
  <si>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</si>
  <si>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</si>
  <si>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</si>
  <si>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</si>
  <si>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</si>
  <si>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</si>
  <si>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</si>
  <si>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</si>
  <si>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</si>
  <si>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</si>
  <si>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MUSEO ICONOGRAFICO DEL QUIJOTE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</si>
</sst>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79408121.950000003</v>
      </c>
      <c r="C3" s="8">
        <f t="shared" ref="C3:F3" si="0">C4+C12</f>
        <v>42375811.480000004</v>
      </c>
      <c r="D3" s="8">
        <f t="shared" si="0"/>
        <v>50599482.38000001</v>
      </c>
      <c r="E3" s="8">
        <f t="shared" si="0"/>
        <v>71184451.049999997</v>
      </c>
      <c r="F3" s="8">
        <f t="shared" si="0"/>
        <v>-8223670.9000000078</v>
      </c>
    </row>
    <row r="4" spans="1:6" x14ac:dyDescent="0.2">
      <c r="A4" s="5" t="s">
        <v>4</v>
      </c>
      <c r="B4" s="8">
        <f>SUM(B5:B11)</f>
        <v>2782635.1599999997</v>
      </c>
      <c r="C4" s="8">
        <f>SUM(C5:C11)</f>
        <v>33476180.510000002</v>
      </c>
      <c r="D4" s="8">
        <f>SUM(D5:D11)</f>
        <v>33027015.570000004</v>
      </c>
      <c r="E4" s="8">
        <f>SUM(E5:E11)</f>
        <v>3231800.0999999964</v>
      </c>
      <c r="F4" s="8">
        <f>SUM(F5:F11)</f>
        <v>449164.93999999622</v>
      </c>
    </row>
    <row r="5" spans="1:6" x14ac:dyDescent="0.2">
      <c r="A5" s="6" t="s">
        <v>5</v>
      </c>
      <c r="B5" s="9">
        <v>2243502.0699999998</v>
      </c>
      <c r="C5" s="9">
        <v>12915676.039999999</v>
      </c>
      <c r="D5" s="9">
        <v>16901478.420000002</v>
      </c>
      <c r="E5" s="9">
        <f>B5+C5-D5</f>
        <v>-1742300.3100000024</v>
      </c>
      <c r="F5" s="9">
        <f t="shared" ref="F5:F11" si="1">E5-B5</f>
        <v>-3985802.3800000022</v>
      </c>
    </row>
    <row r="6" spans="1:6" x14ac:dyDescent="0.2">
      <c r="A6" s="6" t="s">
        <v>6</v>
      </c>
      <c r="B6" s="9">
        <v>384345.49</v>
      </c>
      <c r="C6" s="9">
        <v>20288642.030000001</v>
      </c>
      <c r="D6" s="9">
        <v>15860674.710000001</v>
      </c>
      <c r="E6" s="9">
        <f t="shared" ref="E6:E11" si="2">B6+C6-D6</f>
        <v>4812312.8099999987</v>
      </c>
      <c r="F6" s="9">
        <f t="shared" si="1"/>
        <v>4427967.3199999984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154787.6</v>
      </c>
      <c r="C8" s="9">
        <v>271862.44</v>
      </c>
      <c r="D8" s="9">
        <v>264862.44</v>
      </c>
      <c r="E8" s="9">
        <f t="shared" si="2"/>
        <v>161787.60000000003</v>
      </c>
      <c r="F8" s="9">
        <f t="shared" si="1"/>
        <v>7000.0000000000291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76625486.790000007</v>
      </c>
      <c r="C12" s="8">
        <f>SUM(C13:C21)</f>
        <v>8899630.9700000007</v>
      </c>
      <c r="D12" s="8">
        <f>SUM(D13:D21)</f>
        <v>17572466.810000002</v>
      </c>
      <c r="E12" s="8">
        <f>SUM(E13:E21)</f>
        <v>67952650.950000003</v>
      </c>
      <c r="F12" s="8">
        <f>SUM(F13:F21)</f>
        <v>-8672835.8400000036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77543424.620000005</v>
      </c>
      <c r="C16" s="9">
        <v>8899630.9700000007</v>
      </c>
      <c r="D16" s="9">
        <v>17349782.920000002</v>
      </c>
      <c r="E16" s="9">
        <f t="shared" si="4"/>
        <v>69093272.670000002</v>
      </c>
      <c r="F16" s="9">
        <f t="shared" si="3"/>
        <v>-8450151.950000003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-1216424.6000000001</v>
      </c>
      <c r="C18" s="9">
        <v>0</v>
      </c>
      <c r="D18" s="9">
        <v>0</v>
      </c>
      <c r="E18" s="9">
        <f t="shared" si="4"/>
        <v>-1216424.6000000001</v>
      </c>
      <c r="F18" s="9">
        <f t="shared" si="3"/>
        <v>0</v>
      </c>
    </row>
    <row r="19" spans="1:6" x14ac:dyDescent="0.2">
      <c r="A19" s="6" t="s">
        <v>17</v>
      </c>
      <c r="B19" s="9">
        <v>298486.77</v>
      </c>
      <c r="C19" s="9">
        <v>0</v>
      </c>
      <c r="D19" s="9">
        <v>222683.89</v>
      </c>
      <c r="E19" s="9">
        <f t="shared" si="4"/>
        <v>75802.880000000005</v>
      </c>
      <c r="F19" s="9">
        <f t="shared" si="3"/>
        <v>-222683.89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2025-11-11T20:15:44Z</cp:lastPrinted>
  <dcterms:created xsi:type="dcterms:W3CDTF">2014-02-09T04:04:15Z</dcterms:created>
  <dcterms:modified xsi:type="dcterms:W3CDTF">2025-11-11T20:15:47Z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