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2022\Estados financieros\2do trimestre\Carga internet\03_Información programática\"/>
    </mc:Choice>
  </mc:AlternateContent>
  <xr:revisionPtr revIDLastSave="0" documentId="13_ncr:1_{B53C4283-EA8F-4D98-B215-EBA0DC3E84A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2" i="1"/>
  <c r="J22" i="1"/>
  <c r="I22" i="1"/>
  <c r="H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<sst xmlns="http://schemas.openxmlformats.org/spreadsheetml/2006/main" count="35" uniqueCount="35">
  <si>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</si>
  <si>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</si>
  <si>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</si>
  <si>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</si>
  <si>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</si>
  <si>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</si>
  <si>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</si>
  <si>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</si>
  <si>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</si>
  <si>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</si>
  <si>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</si>
  <si>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</si>
  <si>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</si>
  <si>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</si>
  <si>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</si>
  <si>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</si>
  <si>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</si>
  <si>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</si>
  <si>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</si>
  <si>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</si>
  <si>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</si>
  <si>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G1023</t>
  </si>
  <si>
    <t>ADMINISTRACIÓN DE LOS RECURSOS HUMANOS, MATERIALES Y FINANCIEROS DEL MIQ</t>
  </si>
  <si>
    <t>MUEBLES DE OFICINA Y ESTANTERIA</t>
  </si>
  <si>
    <t>G2018</t>
  </si>
  <si>
    <t>DIRECCIÓN ESTRATÉGICA DEL MIQ</t>
  </si>
  <si>
    <t>CARROCERIAS Y REMOLQUES</t>
  </si>
  <si>
    <t>P0413</t>
  </si>
  <si>
    <t>DESARROLLO DEL PROGRAMA DE ARTES VISUALES DEL MUSEO ICONOGRÁFICO DEL QUIJOTE</t>
  </si>
  <si>
    <t>MUEBLES, EXCEPTO DE OFICINA Y ESTANTERIA</t>
  </si>
  <si>
    <t>OTROS MOBILIARIOS Y EQUIPOS DE ADMINISTRACION</t>
  </si>
  <si>
    <t>MUSEO ICONOGRAFICO DEL QUIJOTE
Programas y Proyectos de Inversión
Del 1 de Enero al 30 de Junio de 2022</t>
  </si>
  <si>
    <t>Q1090</t>
  </si>
  <si>
    <t>Coloquio Cervantino Internacional</t>
  </si>
  <si>
    <t>Promoción nacional e internacional de investigaciones y difusión de la Obra Completa de Miguel de Cervantes Saavedra, así como la estimulación del enriquecimiento de la lengua española.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</si>
</sst>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 applyProtection="1">
      <alignment horizontal="center" vertical="center" wrapText="1"/>
    </xf>
    <xf numFmtId="9" fontId="8" fillId="0" borderId="0" xfId="2" applyFont="1" applyFill="1" applyBorder="1" applyAlignment="1" applyProtection="1">
      <alignment horizontal="center"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workbookViewId="0">
      <selection activeCell="M20" sqref="M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8" t="s">
        <v>31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ht="24" customHeight="1" x14ac:dyDescent="0.2">
      <c r="B2" s="61" t="s">
        <v>0</v>
      </c>
      <c r="C2" s="62"/>
      <c r="D2" s="67" t="s">
        <v>1</v>
      </c>
      <c r="E2" s="70" t="s">
        <v>2</v>
      </c>
      <c r="F2" s="67" t="s">
        <v>3</v>
      </c>
      <c r="G2" s="71" t="s">
        <v>4</v>
      </c>
      <c r="H2" s="71"/>
      <c r="I2" s="71"/>
      <c r="J2" s="71"/>
      <c r="K2" s="71"/>
      <c r="L2" s="71"/>
      <c r="M2" s="72"/>
    </row>
    <row r="3" spans="2:13" ht="24.75" customHeight="1" x14ac:dyDescent="0.2">
      <c r="B3" s="63"/>
      <c r="C3" s="64"/>
      <c r="D3" s="68"/>
      <c r="E3" s="70"/>
      <c r="F3" s="68"/>
      <c r="G3" s="73" t="s">
        <v>20</v>
      </c>
      <c r="H3" s="75" t="s">
        <v>5</v>
      </c>
      <c r="I3" s="78" t="s">
        <v>6</v>
      </c>
      <c r="J3" s="78" t="s">
        <v>7</v>
      </c>
      <c r="K3" s="78" t="s">
        <v>8</v>
      </c>
      <c r="L3" s="85" t="s">
        <v>9</v>
      </c>
      <c r="M3" s="86"/>
    </row>
    <row r="4" spans="2:13" ht="13.15" customHeight="1" x14ac:dyDescent="0.2">
      <c r="B4" s="63"/>
      <c r="C4" s="64"/>
      <c r="D4" s="68"/>
      <c r="E4" s="70"/>
      <c r="F4" s="68"/>
      <c r="G4" s="63"/>
      <c r="H4" s="76"/>
      <c r="I4" s="79"/>
      <c r="J4" s="79"/>
      <c r="K4" s="83"/>
      <c r="L4" s="77" t="s">
        <v>10</v>
      </c>
      <c r="M4" s="88" t="s">
        <v>11</v>
      </c>
    </row>
    <row r="5" spans="2:13" x14ac:dyDescent="0.2">
      <c r="B5" s="65"/>
      <c r="C5" s="66"/>
      <c r="D5" s="69"/>
      <c r="E5" s="70"/>
      <c r="F5" s="69"/>
      <c r="G5" s="74"/>
      <c r="H5" s="77"/>
      <c r="I5" s="80"/>
      <c r="J5" s="80"/>
      <c r="K5" s="84"/>
      <c r="L5" s="87"/>
      <c r="M5" s="89"/>
    </row>
    <row r="6" spans="2:13" ht="13.15" customHeight="1" x14ac:dyDescent="0.2">
      <c r="B6" s="90" t="s">
        <v>12</v>
      </c>
      <c r="C6" s="91"/>
      <c r="D6" s="91"/>
      <c r="E6" s="21"/>
      <c r="F6" s="22"/>
      <c r="G6" s="23"/>
      <c r="H6" s="23"/>
      <c r="I6" s="23"/>
      <c r="J6" s="92"/>
      <c r="K6" s="92"/>
      <c r="L6" s="23"/>
      <c r="M6" s="24"/>
    </row>
    <row r="7" spans="2:13" ht="13.15" customHeight="1" x14ac:dyDescent="0.2">
      <c r="B7" s="25"/>
      <c r="C7" s="93" t="s">
        <v>13</v>
      </c>
      <c r="D7" s="9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24000</v>
      </c>
      <c r="H9" s="36">
        <v>24000</v>
      </c>
      <c r="I9" s="36">
        <v>24000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5420</v>
      </c>
      <c r="F10" s="30" t="s">
        <v>26</v>
      </c>
      <c r="G10" s="35">
        <f>+H10</f>
        <v>0</v>
      </c>
      <c r="H10" s="36">
        <v>0</v>
      </c>
      <c r="I10" s="36">
        <v>40000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27</v>
      </c>
      <c r="C11" s="33"/>
      <c r="D11" s="34" t="s">
        <v>28</v>
      </c>
      <c r="E11" s="29">
        <v>5120</v>
      </c>
      <c r="F11" s="30" t="s">
        <v>29</v>
      </c>
      <c r="G11" s="35">
        <f>+H11</f>
        <v>0</v>
      </c>
      <c r="H11" s="36">
        <v>0</v>
      </c>
      <c r="I11" s="36">
        <v>32400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5190</v>
      </c>
      <c r="F12" s="30" t="s">
        <v>30</v>
      </c>
      <c r="G12" s="35">
        <f>+H12</f>
        <v>0</v>
      </c>
      <c r="H12" s="36">
        <v>0</v>
      </c>
      <c r="I12" s="36">
        <v>25000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4" t="s">
        <v>14</v>
      </c>
      <c r="C15" s="95"/>
      <c r="D15" s="95"/>
      <c r="E15" s="95"/>
      <c r="F15" s="95"/>
      <c r="G15" s="7">
        <f>SUM(G9:G12)</f>
        <v>24000</v>
      </c>
      <c r="H15" s="7">
        <f>SUM(H9:H12)</f>
        <v>24000</v>
      </c>
      <c r="I15" s="7">
        <f>SUM(I9:I12)</f>
        <v>121400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6" t="s">
        <v>15</v>
      </c>
      <c r="C17" s="93"/>
      <c r="D17" s="93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93" t="s">
        <v>16</v>
      </c>
      <c r="D18" s="93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s="52" customFormat="1" ht="45" x14ac:dyDescent="0.25">
      <c r="B20" s="53" t="s">
        <v>32</v>
      </c>
      <c r="C20" s="54"/>
      <c r="D20" s="29" t="s">
        <v>33</v>
      </c>
      <c r="E20" s="29"/>
      <c r="F20" s="29" t="s">
        <v>34</v>
      </c>
      <c r="G20" s="55">
        <v>0</v>
      </c>
      <c r="H20" s="55">
        <v>0</v>
      </c>
      <c r="I20" s="55">
        <v>1524797.21</v>
      </c>
      <c r="J20" s="55">
        <v>954383.07</v>
      </c>
      <c r="K20" s="55">
        <v>954383.07</v>
      </c>
      <c r="L20" s="56">
        <f>IFERROR(K20/H20,0)</f>
        <v>0</v>
      </c>
      <c r="M20" s="57">
        <f>IFERROR(K20/I20,0)</f>
        <v>0.62590819535930287</v>
      </c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94" t="s">
        <v>17</v>
      </c>
      <c r="C22" s="95"/>
      <c r="D22" s="95"/>
      <c r="E22" s="95"/>
      <c r="F22" s="95"/>
      <c r="G22" s="7">
        <f>SUM(G20:G21)</f>
        <v>0</v>
      </c>
      <c r="H22" s="7">
        <f>SUM(H20:H21)</f>
        <v>0</v>
      </c>
      <c r="I22" s="7">
        <f>SUM(I20:I21)</f>
        <v>1524797.21</v>
      </c>
      <c r="J22" s="7">
        <f>SUM(J20:J21)</f>
        <v>954383.07</v>
      </c>
      <c r="K22" s="7">
        <f>SUM(K20:K21)</f>
        <v>954383.07</v>
      </c>
      <c r="L22" s="8">
        <f>IFERROR(K22/H22,0)</f>
        <v>0</v>
      </c>
      <c r="M22" s="9">
        <f>IFERROR(K22/I22,0)</f>
        <v>0.62590819535930287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81" t="s">
        <v>18</v>
      </c>
      <c r="C24" s="82"/>
      <c r="D24" s="82"/>
      <c r="E24" s="82"/>
      <c r="F24" s="82"/>
      <c r="G24" s="10">
        <f>+G15+G22</f>
        <v>24000</v>
      </c>
      <c r="H24" s="10">
        <f>+H15+H22</f>
        <v>24000</v>
      </c>
      <c r="I24" s="10">
        <f>+I15+I22</f>
        <v>1646197.21</v>
      </c>
      <c r="J24" s="10">
        <f>+J15+J22</f>
        <v>954383.07</v>
      </c>
      <c r="K24" s="10">
        <f>+K15+K22</f>
        <v>954383.07</v>
      </c>
      <c r="L24" s="11">
        <f>IFERROR(K24/H24,0)</f>
        <v>39.765961249999997</v>
      </c>
      <c r="M24" s="12">
        <f>IFERROR(K24/I24,0)</f>
        <v>0.57975014427341909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2022-08-20T01:52:33Z</cp:lastPrinted>
  <dcterms:created xsi:type="dcterms:W3CDTF">2020-08-06T19:52:58Z</dcterms:created>
  <dcterms:modified xsi:type="dcterms:W3CDTF">2022-08-20T01:52:50Z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