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HOME\Desktop\2020\Estados financieros\4to trimestre\Carga por internet\06_Disciplina financiera\"/>
    </mc:Choice>
  </mc:AlternateContent>
  <xr:revisionPtr revIDLastSave="0" documentId="13_ncr:1_{4F30AC60-5BAA-4208-9043-44B908591A44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C44" i="3" s="1"/>
  <c r="B6" i="3"/>
  <c r="B44" i="3" s="1"/>
  <c r="E76" i="3" l="1"/>
  <c r="F76" i="3"/>
  <c r="F44" i="3"/>
  <c r="F56" i="3" s="1"/>
  <c r="C59" i="3"/>
  <c r="B59" i="3"/>
  <c r="E44" i="3"/>
  <c r="E56" i="3" s="1"/>
  <c r="E78" i="3" l="1"/>
  <c r="F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<sst xmlns="http://schemas.openxmlformats.org/spreadsheetml/2006/main" count="121" uniqueCount="120">
  <si>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</si>
  <si>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</si>
  <si>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</si>
  <si>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</si>
  <si>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</si>
  <si>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</si>
  <si>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</si>
  <si>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</si>
  <si>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</si>
  <si>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</si>
  <si>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</si>
  <si>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</si>
  <si>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</si>
  <si>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</si>
  <si>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</si>
  <si>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</si>
  <si>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</si>
  <si>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</si>
  <si>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</si>
  <si>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</si>
  <si>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</si>
  <si>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</si>
  <si>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</si>
  <si>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</si>
  <si>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</si>
  <si>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</si>
  <si>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</si>
  <si>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</si>
  <si>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</si>
  <si>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</si>
  <si>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</si>
  <si>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</si>
  <si>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</si>
  <si>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</si>
  <si>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</si>
  <si>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</si>
  <si>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</si>
  <si>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</si>
  <si>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</si>
  <si>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</si>
  <si>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</si>
  <si>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</si>
  <si>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</si>
  <si>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</si>
  <si>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</si>
  <si>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</si>
  <si>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</si>
  <si>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</si>
  <si>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</si>
  <si>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</si>
  <si>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</si>
  <si>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</si>
  <si>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</si>
  <si>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</si>
  <si>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</si>
  <si>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</si>
  <si>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</si>
  <si>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</si>
  <si>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</si>
  <si>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</si>
  <si>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</si>
  <si>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</si>
  <si>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</si>
  <si>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</si>
  <si>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</si>
  <si>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</si>
  <si>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</si>
  <si>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</si>
  <si>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</si>
  <si>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</si>
  <si>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</si>
  <si>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</si>
  <si>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</si>
  <si>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</si>
  <si>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</si>
  <si>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</si>
  <si>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</si>
  <si>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</si>
  <si>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</si>
  <si>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</si>
  <si>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</si>
  <si>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</si>
  <si>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</si>
  <si>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</si>
  <si>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</si>
  <si>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</si>
  <si>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</si>
  <si>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</si>
  <si>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</si>
  <si>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</si>
  <si>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</si>
  <si>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</si>
  <si>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</si>
  <si>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</si>
  <si>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</si>
  <si>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</si>
  <si>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</si>
  <si>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</si>
  <si>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</si>
  <si>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</si>
  <si>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</si>
  <si>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</si>
  <si>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</si>
  <si>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</si>
  <si>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</si>
  <si>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</si>
  <si>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</si>
  <si>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</si>
  <si>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</si>
  <si>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</si>
  <si>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</si>
  <si>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</si>
  <si>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</si>
  <si>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</si>
  <si>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</si>
  <si>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</si>
  <si>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</si>
  <si>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</si>
  <si>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</si>
  <si>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MUSEO ICONOGRAFICO DEL QUIJOTE
Estado de Situación Financiera Detallado - LDF
al 31 de Diciembre de 2020 y 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</si>
</sst>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"/>
  <sheetViews>
    <sheetView tabSelected="1" zoomScale="120" zoomScaleNormal="120" workbookViewId="0">
      <selection activeCell="B2" sqref="B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2421563.6800000002</v>
      </c>
      <c r="C6" s="9">
        <f>SUM(C7:C13)</f>
        <v>2773422.12</v>
      </c>
      <c r="D6" s="5" t="s">
        <v>6</v>
      </c>
      <c r="E6" s="9">
        <f>SUM(E7:E15)</f>
        <v>786861.01</v>
      </c>
      <c r="F6" s="9">
        <f>SUM(F7:F15)</f>
        <v>727630.3</v>
      </c>
    </row>
    <row r="7" spans="1:6" x14ac:dyDescent="0.2">
      <c r="A7" s="10" t="s">
        <v>7</v>
      </c>
      <c r="B7" s="9">
        <v>0</v>
      </c>
      <c r="C7" s="9">
        <v>0</v>
      </c>
      <c r="D7" s="11" t="s">
        <v>8</v>
      </c>
      <c r="E7" s="9">
        <v>3971.82</v>
      </c>
      <c r="F7" s="9">
        <v>6900</v>
      </c>
    </row>
    <row r="8" spans="1:6" x14ac:dyDescent="0.2">
      <c r="A8" s="10" t="s">
        <v>9</v>
      </c>
      <c r="B8" s="9">
        <v>2421563.6800000002</v>
      </c>
      <c r="C8" s="9">
        <v>2773422.12</v>
      </c>
      <c r="D8" s="11" t="s">
        <v>10</v>
      </c>
      <c r="E8" s="9">
        <v>367397.79</v>
      </c>
      <c r="F8" s="9">
        <v>231558.21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288934.45</v>
      </c>
      <c r="F13" s="9">
        <v>355826.54</v>
      </c>
    </row>
    <row r="14" spans="1:6" x14ac:dyDescent="0.2">
      <c r="A14" s="3" t="s">
        <v>21</v>
      </c>
      <c r="B14" s="9">
        <f>SUM(B15:B21)</f>
        <v>144806.72</v>
      </c>
      <c r="C14" s="9">
        <f>SUM(C15:C21)</f>
        <v>265141.49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126556.95</v>
      </c>
      <c r="F15" s="9">
        <v>133345.54999999999</v>
      </c>
    </row>
    <row r="16" spans="1:6" x14ac:dyDescent="0.2">
      <c r="A16" s="10" t="s">
        <v>25</v>
      </c>
      <c r="B16" s="9">
        <v>94082.99</v>
      </c>
      <c r="C16" s="9">
        <v>230921.24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50723.73</v>
      </c>
      <c r="C17" s="9">
        <v>34220.25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149222.39999999999</v>
      </c>
      <c r="C28" s="9">
        <f>SUM(C29:C33)</f>
        <v>120153.4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149222.39999999999</v>
      </c>
      <c r="C29" s="9">
        <v>120153.4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2715592.8000000003</v>
      </c>
      <c r="C44" s="7">
        <f>C6+C14+C22+C28+C34+C35+C38</f>
        <v>3158717.0100000002</v>
      </c>
      <c r="D44" s="8" t="s">
        <v>80</v>
      </c>
      <c r="E44" s="7">
        <f>E6+E16+E20+E23+E24+E28+E35+E39</f>
        <v>786861.01</v>
      </c>
      <c r="F44" s="7">
        <f>F6+F16+F20+F23+F24+F28+F35+F39</f>
        <v>727630.3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74283830.560000002</v>
      </c>
      <c r="C50" s="9">
        <v>70513483.650000006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-1123581.4399999999</v>
      </c>
      <c r="C52" s="9">
        <v>-1072383.6599999999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174880.77</v>
      </c>
      <c r="C53" s="9">
        <v>1574.86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786861.01</v>
      </c>
      <c r="F56" s="7">
        <f>F54+F44</f>
        <v>727630.3</v>
      </c>
    </row>
    <row r="57" spans="1:6" x14ac:dyDescent="0.2">
      <c r="A57" s="12" t="s">
        <v>100</v>
      </c>
      <c r="B57" s="7">
        <f>SUM(B47:B55)</f>
        <v>73335129.890000001</v>
      </c>
      <c r="C57" s="7">
        <f>SUM(C47:C55)</f>
        <v>69442674.850000009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76050722.689999998</v>
      </c>
      <c r="C59" s="7">
        <f>C44+C57</f>
        <v>72601391.860000014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73610146.960000008</v>
      </c>
      <c r="F60" s="9">
        <f>SUM(F61:F63)</f>
        <v>69799598.219999999</v>
      </c>
    </row>
    <row r="61" spans="1:6" x14ac:dyDescent="0.2">
      <c r="A61" s="13"/>
      <c r="B61" s="9"/>
      <c r="C61" s="9"/>
      <c r="D61" s="5" t="s">
        <v>104</v>
      </c>
      <c r="E61" s="9">
        <v>45762675.280000001</v>
      </c>
      <c r="F61" s="9">
        <v>45603395.280000001</v>
      </c>
    </row>
    <row r="62" spans="1:6" x14ac:dyDescent="0.2">
      <c r="A62" s="13"/>
      <c r="B62" s="9"/>
      <c r="C62" s="9"/>
      <c r="D62" s="5" t="s">
        <v>105</v>
      </c>
      <c r="E62" s="9">
        <v>3598</v>
      </c>
      <c r="F62" s="9">
        <v>3598</v>
      </c>
    </row>
    <row r="63" spans="1:6" x14ac:dyDescent="0.2">
      <c r="A63" s="13"/>
      <c r="B63" s="9"/>
      <c r="C63" s="9"/>
      <c r="D63" s="5" t="s">
        <v>106</v>
      </c>
      <c r="E63" s="9">
        <v>27843873.68</v>
      </c>
      <c r="F63" s="9">
        <v>24192604.940000001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1653714.72</v>
      </c>
      <c r="F65" s="9">
        <f>SUM(F66:F70)</f>
        <v>2074163.34</v>
      </c>
    </row>
    <row r="66" spans="1:6" x14ac:dyDescent="0.2">
      <c r="A66" s="13"/>
      <c r="B66" s="9"/>
      <c r="C66" s="9"/>
      <c r="D66" s="5" t="s">
        <v>108</v>
      </c>
      <c r="E66" s="9">
        <v>360416.8</v>
      </c>
      <c r="F66" s="9">
        <v>2100453.37</v>
      </c>
    </row>
    <row r="67" spans="1:6" x14ac:dyDescent="0.2">
      <c r="A67" s="13"/>
      <c r="B67" s="9"/>
      <c r="C67" s="9"/>
      <c r="D67" s="5" t="s">
        <v>109</v>
      </c>
      <c r="E67" s="9">
        <v>1293297.92</v>
      </c>
      <c r="F67" s="9">
        <v>-26290.03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75263861.680000007</v>
      </c>
      <c r="F76" s="7">
        <f>F60+F65+F72</f>
        <v>71873761.560000002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76050722.690000013</v>
      </c>
      <c r="F78" s="7">
        <f>F56+F76</f>
        <v>72601391.859999999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2017-01-11T17:17:46Z</dcterms:created>
  <dcterms:modified xsi:type="dcterms:W3CDTF">2021-02-04T19:21:50Z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