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2_Información presupuestaria\"/>
    </mc:Choice>
  </mc:AlternateContent>
  <xr:revisionPtr revIDLastSave="0" documentId="8_{681A26FF-0904-400F-8EB5-F1ED47761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9" i="4" s="1"/>
  <c r="G15" i="4"/>
  <c r="G16" i="4" s="1"/>
  <c r="D12" i="4"/>
  <c r="D11" i="4"/>
  <c r="D10" i="4"/>
  <c r="G36" i="4" l="1"/>
  <c r="G35" i="4" s="1"/>
  <c r="D36" i="4"/>
  <c r="F35" i="4"/>
  <c r="F38" i="4" s="1"/>
  <c r="E35" i="4"/>
  <c r="E38" i="4" s="1"/>
  <c r="D35" i="4"/>
  <c r="C35" i="4"/>
  <c r="B35" i="4"/>
  <c r="G33" i="4"/>
  <c r="D33" i="4"/>
  <c r="G32" i="4"/>
  <c r="G29" i="4" s="1"/>
  <c r="D32" i="4"/>
  <c r="G31" i="4"/>
  <c r="D31" i="4"/>
  <c r="G30" i="4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G19" i="4" s="1"/>
  <c r="D21" i="4"/>
  <c r="G20" i="4"/>
  <c r="D20" i="4"/>
  <c r="D19" i="4" s="1"/>
  <c r="F19" i="4"/>
  <c r="E19" i="4"/>
  <c r="C19" i="4"/>
  <c r="B19" i="4"/>
  <c r="F15" i="4"/>
  <c r="E15" i="4"/>
  <c r="C15" i="4"/>
  <c r="B15" i="4"/>
  <c r="G13" i="4"/>
  <c r="D13" i="4"/>
  <c r="G12" i="4"/>
  <c r="G11" i="4"/>
  <c r="G10" i="4"/>
  <c r="G9" i="4"/>
  <c r="D9" i="4"/>
  <c r="G8" i="4"/>
  <c r="D8" i="4"/>
  <c r="G7" i="4"/>
  <c r="D7" i="4"/>
  <c r="G6" i="4"/>
  <c r="D6" i="4"/>
  <c r="G5" i="4"/>
  <c r="D5" i="4"/>
  <c r="G4" i="4"/>
  <c r="D4" i="4"/>
  <c r="B38" i="4" l="1"/>
  <c r="C38" i="4"/>
  <c r="D29" i="4"/>
  <c r="D15" i="4"/>
  <c r="D38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<sst xmlns="http://schemas.openxmlformats.org/spreadsheetml/2006/main" count="50" uniqueCount="29">
  <si>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</si>
  <si>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</si>
  <si>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</si>
  <si>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</si>
  <si>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</si>
  <si>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</si>
  <si>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</si>
  <si>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</si>
  <si>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</si>
  <si>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</si>
  <si>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</si>
  <si>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</si>
  <si>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</si>
  <si>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</si>
  <si>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</si>
  <si>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</si>
  <si>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</si>
  <si>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</si>
  <si>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</si>
  <si>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</si>
  <si>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</si>
  <si>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</si>
  <si>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</si>
  <si>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</si>
  <si>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</si>
  <si>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</si>
  <si>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</si>
  <si>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</si>
  <si>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MUSEO ICONOGRAFICO DEL QUIJOTE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</si>
</sst>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topLeftCell="A8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0</v>
      </c>
      <c r="C2" s="43"/>
      <c r="D2" s="43"/>
      <c r="E2" s="43"/>
      <c r="F2" s="44"/>
      <c r="G2" s="40" t="s">
        <v>1</v>
      </c>
    </row>
    <row r="3" spans="1:7" s="1" customFormat="1" ht="24.95" customHeight="1" x14ac:dyDescent="0.2">
      <c r="A3" s="26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1"/>
    </row>
    <row r="4" spans="1:7" x14ac:dyDescent="0.2">
      <c r="A4" s="21" t="s">
        <v>8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9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10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11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12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13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1" t="s">
        <v>14</v>
      </c>
      <c r="B10" s="28">
        <v>3123500</v>
      </c>
      <c r="C10" s="28">
        <v>251436.88</v>
      </c>
      <c r="D10" s="28">
        <f t="shared" si="0"/>
        <v>3374936.88</v>
      </c>
      <c r="E10" s="28">
        <v>2741910.16</v>
      </c>
      <c r="F10" s="28">
        <v>2381513.16</v>
      </c>
      <c r="G10" s="28">
        <f t="shared" si="1"/>
        <v>-741986.83999999985</v>
      </c>
    </row>
    <row r="11" spans="1:7" ht="22.5" x14ac:dyDescent="0.2">
      <c r="A11" s="21" t="s">
        <v>15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1" t="s">
        <v>16</v>
      </c>
      <c r="B12" s="28">
        <v>15476860.42</v>
      </c>
      <c r="C12" s="28">
        <v>4345616.68</v>
      </c>
      <c r="D12" s="28">
        <f t="shared" si="0"/>
        <v>19822477.100000001</v>
      </c>
      <c r="E12" s="28">
        <v>19822477.100000001</v>
      </c>
      <c r="F12" s="28">
        <v>19822477.100000001</v>
      </c>
      <c r="G12" s="28">
        <f t="shared" si="1"/>
        <v>4345616.6800000016</v>
      </c>
    </row>
    <row r="13" spans="1:7" x14ac:dyDescent="0.2">
      <c r="A13" s="21" t="s">
        <v>17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18</v>
      </c>
      <c r="B15" s="30">
        <f>SUM(B4:B13)</f>
        <v>18600360.420000002</v>
      </c>
      <c r="C15" s="30">
        <f t="shared" ref="C15:F15" si="2">SUM(C4:C13)</f>
        <v>4597053.5599999996</v>
      </c>
      <c r="D15" s="30">
        <f t="shared" si="2"/>
        <v>23197413.98</v>
      </c>
      <c r="E15" s="30">
        <f t="shared" si="2"/>
        <v>22564387.260000002</v>
      </c>
      <c r="F15" s="31">
        <f t="shared" si="2"/>
        <v>22203990.260000002</v>
      </c>
      <c r="G15" s="32">
        <f>F15 - B15</f>
        <v>3603629.84</v>
      </c>
    </row>
    <row r="16" spans="1:7" x14ac:dyDescent="0.2">
      <c r="A16" s="10"/>
      <c r="B16" s="11"/>
      <c r="C16" s="11"/>
      <c r="D16" s="14"/>
      <c r="E16" s="12" t="s">
        <v>19</v>
      </c>
      <c r="F16" s="15"/>
      <c r="G16" s="36">
        <f>IF(G15&gt;0,G15,0)</f>
        <v>3603629.84</v>
      </c>
    </row>
    <row r="17" spans="1:7" ht="10.5" customHeight="1" x14ac:dyDescent="0.2">
      <c r="A17" s="19"/>
      <c r="B17" s="42" t="s">
        <v>0</v>
      </c>
      <c r="C17" s="43"/>
      <c r="D17" s="43"/>
      <c r="E17" s="43"/>
      <c r="F17" s="44"/>
      <c r="G17" s="40" t="s">
        <v>1</v>
      </c>
    </row>
    <row r="18" spans="1:7" ht="22.5" x14ac:dyDescent="0.2">
      <c r="A18" s="25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41"/>
    </row>
    <row r="19" spans="1:7" x14ac:dyDescent="0.2">
      <c r="A19" s="17" t="s">
        <v>20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3" t="s">
        <v>8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3" t="s">
        <v>9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10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3" t="s">
        <v>11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">
      <c r="A24" s="23" t="s">
        <v>21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">
      <c r="A25" s="23" t="s">
        <v>22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">
      <c r="A26" s="23" t="s">
        <v>15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">
      <c r="A27" s="23" t="s">
        <v>16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3.75" x14ac:dyDescent="0.2">
      <c r="A29" s="24" t="s">
        <v>23</v>
      </c>
      <c r="B29" s="35">
        <f t="shared" ref="B29:G29" si="6">SUM(B30:B33)</f>
        <v>18600360.420000002</v>
      </c>
      <c r="C29" s="35">
        <f t="shared" si="6"/>
        <v>4597053.5599999996</v>
      </c>
      <c r="D29" s="35">
        <f t="shared" si="6"/>
        <v>23197413.98</v>
      </c>
      <c r="E29" s="35">
        <f t="shared" si="6"/>
        <v>22564387.260000002</v>
      </c>
      <c r="F29" s="35">
        <f t="shared" si="6"/>
        <v>22203990.260000002</v>
      </c>
      <c r="G29" s="35">
        <f t="shared" si="6"/>
        <v>3603629.8400000017</v>
      </c>
    </row>
    <row r="30" spans="1:7" x14ac:dyDescent="0.2">
      <c r="A30" s="23" t="s">
        <v>9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12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2.5" x14ac:dyDescent="0.2">
      <c r="A32" s="23" t="s">
        <v>24</v>
      </c>
      <c r="B32" s="34">
        <v>3123500</v>
      </c>
      <c r="C32" s="34">
        <v>251436.88</v>
      </c>
      <c r="D32" s="34">
        <f>B32+C32</f>
        <v>3374936.88</v>
      </c>
      <c r="E32" s="34">
        <v>2741910.16</v>
      </c>
      <c r="F32" s="34">
        <v>2381513.16</v>
      </c>
      <c r="G32" s="34">
        <f t="shared" si="7"/>
        <v>-741986.83999999985</v>
      </c>
    </row>
    <row r="33" spans="1:7" ht="22.5" x14ac:dyDescent="0.2">
      <c r="A33" s="23" t="s">
        <v>16</v>
      </c>
      <c r="B33" s="34">
        <v>15476860.42</v>
      </c>
      <c r="C33" s="34">
        <v>4345616.68</v>
      </c>
      <c r="D33" s="34">
        <f>B33+C33</f>
        <v>19822477.100000001</v>
      </c>
      <c r="E33" s="34">
        <v>19822477.100000001</v>
      </c>
      <c r="F33" s="34">
        <v>19822477.100000001</v>
      </c>
      <c r="G33" s="34">
        <f t="shared" si="7"/>
        <v>4345616.6800000016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17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17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18</v>
      </c>
      <c r="B38" s="30">
        <f>SUM(B35+B29+B19)</f>
        <v>18600360.420000002</v>
      </c>
      <c r="C38" s="30">
        <f t="shared" ref="C38:F38" si="9">SUM(C35+C29+C19)</f>
        <v>4597053.5599999996</v>
      </c>
      <c r="D38" s="30">
        <f t="shared" si="9"/>
        <v>23197413.98</v>
      </c>
      <c r="E38" s="30">
        <f t="shared" si="9"/>
        <v>22564387.260000002</v>
      </c>
      <c r="F38" s="30">
        <f t="shared" si="9"/>
        <v>22203990.260000002</v>
      </c>
      <c r="G38" s="32">
        <f>F38 - B38</f>
        <v>3603629.84</v>
      </c>
    </row>
    <row r="39" spans="1:7" x14ac:dyDescent="0.2">
      <c r="A39" s="10"/>
      <c r="B39" s="11"/>
      <c r="C39" s="11"/>
      <c r="D39" s="11"/>
      <c r="E39" s="12" t="s">
        <v>19</v>
      </c>
      <c r="F39" s="13"/>
      <c r="G39" s="36">
        <f>IF(G38&gt;0,G38,0)</f>
        <v>3603629.84</v>
      </c>
    </row>
    <row r="41" spans="1:7" x14ac:dyDescent="0.2">
      <c r="A41" s="16" t="s">
        <v>25</v>
      </c>
    </row>
    <row r="42" spans="1:7" x14ac:dyDescent="0.2">
      <c r="A42" s="16" t="s">
        <v>26</v>
      </c>
    </row>
    <row r="43" spans="1:7" ht="38.25" customHeight="1" x14ac:dyDescent="0.2">
      <c r="A43" s="45" t="s">
        <v>27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Cristina Balderas Castro</cp:lastModifiedBy>
  <cp:revision/>
  <cp:lastPrinted>2026-02-10T22:49:15Z</cp:lastPrinted>
  <dcterms:created xsi:type="dcterms:W3CDTF">2012-12-11T20:48:19Z</dcterms:created>
  <dcterms:modified xsi:type="dcterms:W3CDTF">2026-02-10T22:49:36Z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_MarkAsFinal">
    <vt:bool>true</vt:bool>
  </property>
</Properties>
</file>