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<sst xmlns="http://schemas.openxmlformats.org/spreadsheetml/2006/main" count="126" uniqueCount="125">
  <si>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</si>
  <si>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</si>
  <si>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</si>
  <si>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</si>
  <si>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</si>
  <si>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</si>
  <si>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</si>
  <si>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</si>
  <si>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</si>
  <si>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</si>
  <si>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</si>
  <si>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</si>
  <si>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</si>
  <si>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</si>
  <si>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</si>
  <si>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</si>
  <si>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</si>
  <si>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</si>
  <si>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</si>
  <si>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</si>
  <si>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</si>
  <si>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</si>
  <si>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</si>
  <si>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</si>
  <si>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</si>
  <si>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</si>
  <si>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</si>
  <si>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</si>
  <si>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</si>
  <si>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</si>
  <si>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</si>
  <si>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</si>
  <si>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</si>
  <si>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</si>
  <si>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</si>
  <si>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</si>
  <si>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</si>
  <si>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</si>
  <si>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</si>
  <si>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</si>
  <si>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</si>
  <si>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</si>
  <si>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</si>
  <si>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</si>
  <si>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</si>
  <si>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</si>
  <si>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</si>
  <si>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</si>
  <si>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</si>
  <si>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</si>
  <si>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</si>
  <si>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</si>
  <si>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</si>
  <si>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</si>
  <si>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</si>
  <si>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</si>
  <si>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</si>
  <si>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</si>
  <si>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</si>
  <si>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</si>
  <si>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</si>
  <si>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</si>
  <si>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</si>
  <si>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</si>
  <si>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</si>
  <si>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</si>
  <si>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</si>
  <si>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</si>
  <si>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</si>
  <si>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</si>
  <si>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</si>
  <si>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</si>
  <si>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</si>
  <si>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</si>
  <si>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</si>
  <si>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</si>
  <si>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</si>
  <si>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</si>
  <si>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</si>
  <si>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</si>
  <si>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</si>
  <si>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</si>
  <si>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</si>
  <si>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</si>
  <si>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</si>
  <si>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</si>
  <si>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</si>
  <si>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</si>
  <si>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</si>
  <si>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</si>
  <si>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</si>
  <si>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</si>
  <si>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</si>
  <si>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</si>
  <si>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</si>
  <si>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</si>
  <si>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</si>
  <si>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</si>
  <si>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</si>
  <si>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</si>
  <si>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</si>
  <si>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</si>
  <si>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</si>
  <si>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</si>
  <si>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</si>
  <si>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</si>
  <si>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</si>
  <si>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</si>
  <si>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</si>
  <si>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</si>
  <si>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</si>
  <si>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</si>
  <si>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</si>
  <si>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</si>
  <si>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</si>
  <si>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</si>
  <si>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</si>
  <si>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</si>
  <si>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</si>
  <si>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</si>
  <si>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</si>
  <si>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</si>
  <si>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MUSEO ICONOGRAFICO DEL QUIJOTE</t>
  </si>
  <si>
    <t>al 31 de Diciembre de 2022 y al 31 de Diciembre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</si>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</sst>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3152197.22</v>
      </c>
      <c r="C9" s="32">
        <f>SUM(C10:C16)</f>
        <v>1813590.21</v>
      </c>
      <c r="D9" s="20" t="s">
        <v>10</v>
      </c>
      <c r="E9" s="32">
        <f>SUM(E10:E18)</f>
        <v>794248.19</v>
      </c>
      <c r="F9" s="32">
        <f>SUM(F10:F18)</f>
        <v>789534.56</v>
      </c>
    </row>
    <row r="10" spans="1:6" x14ac:dyDescent="0.25">
      <c r="A10" s="14" t="s">
        <v>11</v>
      </c>
      <c r="B10" s="36">
        <v>0</v>
      </c>
      <c r="C10" s="36">
        <v>0</v>
      </c>
      <c r="D10" s="21" t="s">
        <v>12</v>
      </c>
      <c r="E10" s="36">
        <v>0</v>
      </c>
      <c r="F10" s="36">
        <v>47795.13</v>
      </c>
    </row>
    <row r="11" spans="1:6" x14ac:dyDescent="0.25">
      <c r="A11" s="14" t="s">
        <v>13</v>
      </c>
      <c r="B11" s="36">
        <v>3152197.22</v>
      </c>
      <c r="C11" s="36">
        <v>1813590.21</v>
      </c>
      <c r="D11" s="21" t="s">
        <v>14</v>
      </c>
      <c r="E11" s="36">
        <v>89712.8</v>
      </c>
      <c r="F11" s="36">
        <v>73521.16</v>
      </c>
    </row>
    <row r="12" spans="1:6" x14ac:dyDescent="0.25">
      <c r="A12" s="14" t="s">
        <v>15</v>
      </c>
      <c r="B12" s="36">
        <v>0</v>
      </c>
      <c r="C12" s="36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6">
        <v>0</v>
      </c>
      <c r="C13" s="36">
        <v>0</v>
      </c>
      <c r="D13" s="21" t="s">
        <v>18</v>
      </c>
      <c r="E13" s="36">
        <v>0</v>
      </c>
      <c r="F13" s="36">
        <v>0</v>
      </c>
    </row>
    <row r="14" spans="1:6" x14ac:dyDescent="0.25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0</v>
      </c>
    </row>
    <row r="15" spans="1:6" x14ac:dyDescent="0.25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 x14ac:dyDescent="0.25">
      <c r="A16" s="14" t="s">
        <v>23</v>
      </c>
      <c r="B16" s="36">
        <v>0</v>
      </c>
      <c r="C16" s="36">
        <v>0</v>
      </c>
      <c r="D16" s="21" t="s">
        <v>24</v>
      </c>
      <c r="E16" s="36">
        <v>392419.58</v>
      </c>
      <c r="F16" s="36">
        <v>399423.93</v>
      </c>
    </row>
    <row r="17" spans="1:6" x14ac:dyDescent="0.25">
      <c r="A17" s="13" t="s">
        <v>25</v>
      </c>
      <c r="B17" s="32">
        <f>SUM(B18:B24)</f>
        <v>188299.8</v>
      </c>
      <c r="C17" s="32">
        <f>SUM(C18:C24)</f>
        <v>135572.06</v>
      </c>
      <c r="D17" s="21" t="s">
        <v>26</v>
      </c>
      <c r="E17" s="36">
        <v>0</v>
      </c>
      <c r="F17" s="36">
        <v>0</v>
      </c>
    </row>
    <row r="18" spans="1:6" x14ac:dyDescent="0.25">
      <c r="A18" s="15" t="s">
        <v>27</v>
      </c>
      <c r="B18" s="36">
        <v>0</v>
      </c>
      <c r="C18" s="36">
        <v>0</v>
      </c>
      <c r="D18" s="21" t="s">
        <v>28</v>
      </c>
      <c r="E18" s="36">
        <v>312115.81</v>
      </c>
      <c r="F18" s="36">
        <v>268794.34000000003</v>
      </c>
    </row>
    <row r="19" spans="1:6" x14ac:dyDescent="0.25">
      <c r="A19" s="15" t="s">
        <v>29</v>
      </c>
      <c r="B19" s="36">
        <v>51067.69</v>
      </c>
      <c r="C19" s="36">
        <v>32590.89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137232.10999999999</v>
      </c>
      <c r="C20" s="36">
        <v>102981.17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0</v>
      </c>
      <c r="C26" s="36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154787.6</v>
      </c>
      <c r="C31" s="32">
        <f>SUM(C32:C36)</f>
        <v>154787.6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154787.6</v>
      </c>
      <c r="C32" s="36">
        <v>154787.6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25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25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25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3495284.62</v>
      </c>
      <c r="C47" s="34">
        <f>C9+C17+C25+C31+C37+C38+C41</f>
        <v>2103949.87</v>
      </c>
      <c r="D47" s="23" t="s">
        <v>84</v>
      </c>
      <c r="E47" s="34">
        <f>E9+E19+E23+E26+E27+E31+E38+E42</f>
        <v>794248.19</v>
      </c>
      <c r="F47" s="34">
        <f>F9+F19+F23+F26+F27+F31+F38+F42</f>
        <v>789534.56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0</v>
      </c>
      <c r="C52" s="36">
        <v>0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63838099.530000001</v>
      </c>
      <c r="C53" s="36">
        <v>72900454.680000007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-1188947.23</v>
      </c>
      <c r="C55" s="36">
        <v>-1237803.3700000001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595398.63</v>
      </c>
      <c r="C56" s="36">
        <v>236216.06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794248.19</v>
      </c>
      <c r="F59" s="34">
        <f>F47+F57</f>
        <v>789534.56</v>
      </c>
    </row>
    <row r="60" spans="1:6" x14ac:dyDescent="0.25">
      <c r="A60" s="16" t="s">
        <v>104</v>
      </c>
      <c r="B60" s="34">
        <f>SUM(B50:B58)</f>
        <v>63244550.930000007</v>
      </c>
      <c r="C60" s="34">
        <f>SUM(C50:C58)</f>
        <v>71898867.370000005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66739835.550000004</v>
      </c>
      <c r="C62" s="34">
        <f>SUM(C47+C60)</f>
        <v>74002817.24000001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63226069.780000001</v>
      </c>
      <c r="F63" s="32">
        <f>SUM(F64:F66)</f>
        <v>72187487.849999994</v>
      </c>
    </row>
    <row r="64" spans="1:6" x14ac:dyDescent="0.25">
      <c r="A64" s="11"/>
      <c r="B64" s="31"/>
      <c r="C64" s="31"/>
      <c r="D64" s="27" t="s">
        <v>108</v>
      </c>
      <c r="E64" s="36">
        <v>45875675.280000001</v>
      </c>
      <c r="F64" s="36">
        <v>45849675.280000001</v>
      </c>
    </row>
    <row r="65" spans="1:6" x14ac:dyDescent="0.25">
      <c r="A65" s="11"/>
      <c r="B65" s="31"/>
      <c r="C65" s="31"/>
      <c r="D65" s="28" t="s">
        <v>109</v>
      </c>
      <c r="E65" s="36">
        <v>3598</v>
      </c>
      <c r="F65" s="36">
        <v>3598</v>
      </c>
    </row>
    <row r="66" spans="1:6" x14ac:dyDescent="0.25">
      <c r="A66" s="11"/>
      <c r="B66" s="31"/>
      <c r="C66" s="31"/>
      <c r="D66" s="27" t="s">
        <v>110</v>
      </c>
      <c r="E66" s="36">
        <v>17346796.5</v>
      </c>
      <c r="F66" s="36">
        <v>26334214.57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2719517.58</v>
      </c>
      <c r="F68" s="32">
        <f>SUM(F69:F73)</f>
        <v>1025794.8300000001</v>
      </c>
    </row>
    <row r="69" spans="1:6" x14ac:dyDescent="0.25">
      <c r="A69" s="17"/>
      <c r="B69" s="31"/>
      <c r="C69" s="31"/>
      <c r="D69" s="27" t="s">
        <v>112</v>
      </c>
      <c r="E69" s="36">
        <v>2186254.7999999998</v>
      </c>
      <c r="F69" s="36">
        <v>-3079.46</v>
      </c>
    </row>
    <row r="70" spans="1:6" x14ac:dyDescent="0.25">
      <c r="A70" s="17"/>
      <c r="B70" s="31"/>
      <c r="C70" s="31"/>
      <c r="D70" s="27" t="s">
        <v>113</v>
      </c>
      <c r="E70" s="36">
        <v>533262.78</v>
      </c>
      <c r="F70" s="36">
        <v>1028874.29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65945587.359999999</v>
      </c>
      <c r="F79" s="34">
        <f>F63+F68+F75</f>
        <v>73213282.679999992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66739835.549999997</v>
      </c>
      <c r="F81" s="34">
        <f>F59+F79</f>
        <v>74002817.239999995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2024-02-15T22:33:33Z</cp:lastPrinted>
  <dcterms:created xsi:type="dcterms:W3CDTF">2018-11-20T17:29:30Z</dcterms:created>
  <dcterms:modified xsi:type="dcterms:W3CDTF">2024-02-15T22:34:16Z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