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1_Información contable\"/>
    </mc:Choice>
  </mc:AlternateContent>
  <xr:revisionPtr revIDLastSave="0" documentId="13_ncr:1_{D98D8F58-7E36-43EF-94FB-01D5F23B7C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<sst xmlns="http://schemas.openxmlformats.org/spreadsheetml/2006/main" count="27" uniqueCount="27">
  <si>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</si>
  <si>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</si>
  <si>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</si>
  <si>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</si>
  <si>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</si>
  <si>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</si>
  <si>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</si>
  <si>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</si>
  <si>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</si>
  <si>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</si>
  <si>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</si>
  <si>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</si>
  <si>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</si>
  <si>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</si>
  <si>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</si>
  <si>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</si>
  <si>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</si>
  <si>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</si>
  <si>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</si>
  <si>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</si>
  <si>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</si>
  <si>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</si>
  <si>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</si>
  <si>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</si>
  <si>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</si>
  <si>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</si>
  <si>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MUSEO ICONOGRAFICO DEL QUIJOTE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</si>
</sst>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3" sqref="F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66739835.550000004</v>
      </c>
      <c r="C3" s="8">
        <f t="shared" ref="C3:F3" si="0">C4+C12</f>
        <v>57400686.32</v>
      </c>
      <c r="D3" s="8">
        <f t="shared" si="0"/>
        <v>47231688.219999999</v>
      </c>
      <c r="E3" s="8">
        <f t="shared" si="0"/>
        <v>76908833.650000006</v>
      </c>
      <c r="F3" s="8">
        <f t="shared" si="0"/>
        <v>10168998.100000016</v>
      </c>
    </row>
    <row r="4" spans="1:6" x14ac:dyDescent="0.2">
      <c r="A4" s="5" t="s">
        <v>4</v>
      </c>
      <c r="B4" s="8">
        <f>SUM(B5:B11)</f>
        <v>3495284.62</v>
      </c>
      <c r="C4" s="8">
        <f>SUM(C5:C11)</f>
        <v>34106038.960000001</v>
      </c>
      <c r="D4" s="8">
        <f>SUM(D5:D11)</f>
        <v>33348804.98</v>
      </c>
      <c r="E4" s="8">
        <f>SUM(E5:E11)</f>
        <v>4252518.6000000015</v>
      </c>
      <c r="F4" s="8">
        <f>SUM(F5:F11)</f>
        <v>757233.98000000161</v>
      </c>
    </row>
    <row r="5" spans="1:6" x14ac:dyDescent="0.2">
      <c r="A5" s="6" t="s">
        <v>5</v>
      </c>
      <c r="B5" s="9">
        <v>3152197.22</v>
      </c>
      <c r="C5" s="9">
        <v>17108085.02</v>
      </c>
      <c r="D5" s="9">
        <v>16939691.239999998</v>
      </c>
      <c r="E5" s="9">
        <f>B5+C5-D5</f>
        <v>3320591</v>
      </c>
      <c r="F5" s="9">
        <f t="shared" ref="F5:F11" si="1">E5-B5</f>
        <v>168393.7799999998</v>
      </c>
    </row>
    <row r="6" spans="1:6" x14ac:dyDescent="0.2">
      <c r="A6" s="6" t="s">
        <v>6</v>
      </c>
      <c r="B6" s="9">
        <v>188299.8</v>
      </c>
      <c r="C6" s="9">
        <v>16843066.57</v>
      </c>
      <c r="D6" s="9">
        <v>16350736.369999999</v>
      </c>
      <c r="E6" s="9">
        <f t="shared" ref="E6:E11" si="2">B6+C6-D6</f>
        <v>680630.00000000186</v>
      </c>
      <c r="F6" s="9">
        <f t="shared" si="1"/>
        <v>492330.20000000187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154787.6</v>
      </c>
      <c r="C8" s="9">
        <v>154887.37</v>
      </c>
      <c r="D8" s="9">
        <v>58377.37</v>
      </c>
      <c r="E8" s="9">
        <f t="shared" si="2"/>
        <v>251297.59999999998</v>
      </c>
      <c r="F8" s="9">
        <f t="shared" si="1"/>
        <v>96509.999999999971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63244550.930000007</v>
      </c>
      <c r="C12" s="8">
        <f>SUM(C13:C21)</f>
        <v>23294647.359999999</v>
      </c>
      <c r="D12" s="8">
        <f>SUM(D13:D21)</f>
        <v>13882883.24</v>
      </c>
      <c r="E12" s="8">
        <f>SUM(E13:E21)</f>
        <v>72656315.050000012</v>
      </c>
      <c r="F12" s="8">
        <f>SUM(F13:F21)</f>
        <v>9411764.1200000141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63838099.530000001</v>
      </c>
      <c r="C16" s="9">
        <v>23293788.960000001</v>
      </c>
      <c r="D16" s="9">
        <v>13660199.35</v>
      </c>
      <c r="E16" s="9">
        <f t="shared" si="4"/>
        <v>73471689.140000015</v>
      </c>
      <c r="F16" s="9">
        <f t="shared" si="3"/>
        <v>9633589.6100000143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-1188947.23</v>
      </c>
      <c r="C18" s="9">
        <v>858.4</v>
      </c>
      <c r="D18" s="9">
        <v>0</v>
      </c>
      <c r="E18" s="9">
        <f t="shared" si="4"/>
        <v>-1188088.83</v>
      </c>
      <c r="F18" s="9">
        <f t="shared" si="3"/>
        <v>858.39999999990687</v>
      </c>
    </row>
    <row r="19" spans="1:6" x14ac:dyDescent="0.2">
      <c r="A19" s="6" t="s">
        <v>17</v>
      </c>
      <c r="B19" s="9">
        <v>595398.63</v>
      </c>
      <c r="C19" s="9">
        <v>0</v>
      </c>
      <c r="D19" s="9">
        <v>222683.89</v>
      </c>
      <c r="E19" s="9">
        <f t="shared" si="4"/>
        <v>372714.74</v>
      </c>
      <c r="F19" s="9">
        <f t="shared" si="3"/>
        <v>-222683.89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</cp:lastModifiedBy>
  <cp:lastPrinted>2024-10-30T20:49:06Z</cp:lastPrinted>
  <dcterms:created xsi:type="dcterms:W3CDTF">2014-02-09T04:04:15Z</dcterms:created>
  <dcterms:modified xsi:type="dcterms:W3CDTF">2024-10-30T20:49:07Z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