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EA1A37CE-8411-4DF4-BA40-877C36C692B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26" i="4" l="1"/>
  <c r="F46" i="4"/>
  <c r="G46" i="4"/>
  <c r="G48" i="4" s="1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<sst xmlns="http://schemas.openxmlformats.org/spreadsheetml/2006/main" count="60" uniqueCount="60">
  <si>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</si>
  <si>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</si>
  <si>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</si>
  <si>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</si>
  <si>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</si>
  <si>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</si>
  <si>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</si>
  <si>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</si>
  <si>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</si>
  <si>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</si>
  <si>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</si>
  <si>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</si>
  <si>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</si>
  <si>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</si>
  <si>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</si>
  <si>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</si>
  <si>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</si>
  <si>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</si>
  <si>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</si>
  <si>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</si>
  <si>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</si>
  <si>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</si>
  <si>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</si>
  <si>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</si>
  <si>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</si>
  <si>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</si>
  <si>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</si>
  <si>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</si>
  <si>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</si>
  <si>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</si>
  <si>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</si>
  <si>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</si>
  <si>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</si>
  <si>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</si>
  <si>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</si>
  <si>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</si>
  <si>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</si>
  <si>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</si>
  <si>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</si>
  <si>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</si>
  <si>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</si>
  <si>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</si>
  <si>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</si>
  <si>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</si>
  <si>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</si>
  <si>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</si>
  <si>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</si>
  <si>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</si>
  <si>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</si>
  <si>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</si>
  <si>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</si>
  <si>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</si>
  <si>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</si>
  <si>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</si>
  <si>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</si>
  <si>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</si>
  <si>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</si>
  <si>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</si>
  <si>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</si>
  <si>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MUSEO ICONOGRAFICO DEL QUIJOTE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</si>
</sst>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2421563.6800000002</v>
      </c>
      <c r="C5" s="12">
        <v>2773422.12</v>
      </c>
      <c r="D5" s="17"/>
      <c r="E5" s="11" t="s">
        <v>41</v>
      </c>
      <c r="F5" s="12">
        <v>786861.01</v>
      </c>
      <c r="G5" s="5">
        <v>727630.3</v>
      </c>
    </row>
    <row r="6" spans="1:7" x14ac:dyDescent="0.2">
      <c r="A6" s="30" t="s">
        <v>28</v>
      </c>
      <c r="B6" s="12">
        <v>144806.72</v>
      </c>
      <c r="C6" s="12">
        <v>265141.49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149222.39999999999</v>
      </c>
      <c r="C8" s="12">
        <v>120153.4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2715592.8000000003</v>
      </c>
      <c r="C13" s="10">
        <f>SUM(C5:C11)</f>
        <v>3158717.0100000002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786861.01</v>
      </c>
      <c r="G14" s="5">
        <f>SUM(G5:G12)</f>
        <v>727630.3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74283830.560000002</v>
      </c>
      <c r="C19" s="12">
        <v>70513483.650000006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-1123581.4399999999</v>
      </c>
      <c r="C21" s="12">
        <v>-1072383.6599999999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174880.77</v>
      </c>
      <c r="C22" s="12">
        <v>1574.86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73335129.890000001</v>
      </c>
      <c r="C26" s="10">
        <f>SUM(C16:C24)</f>
        <v>69442674.850000009</v>
      </c>
      <c r="D26" s="17"/>
      <c r="E26" s="39" t="s">
        <v>57</v>
      </c>
      <c r="F26" s="10">
        <f>SUM(F24+F14)</f>
        <v>786861.01</v>
      </c>
      <c r="G26" s="6">
        <f>SUM(G14+G24)</f>
        <v>727630.3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76050722.689999998</v>
      </c>
      <c r="C28" s="10">
        <f>C13+C26</f>
        <v>72601391.860000014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73610146.960000008</v>
      </c>
      <c r="G30" s="6">
        <f>SUM(G31:G33)</f>
        <v>69799598.219999999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45762675.280000001</v>
      </c>
      <c r="G31" s="5">
        <v>45603395.280000001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3598</v>
      </c>
      <c r="G32" s="5">
        <v>3598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27843873.68</v>
      </c>
      <c r="G33" s="5">
        <v>24192604.940000001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1653714.72</v>
      </c>
      <c r="G35" s="6">
        <f>SUM(G36:G40)</f>
        <v>2074163.34</v>
      </c>
    </row>
    <row r="36" spans="1:7" x14ac:dyDescent="0.2">
      <c r="A36" s="31"/>
      <c r="B36" s="15"/>
      <c r="C36" s="15"/>
      <c r="D36" s="17"/>
      <c r="E36" s="11" t="s">
        <v>52</v>
      </c>
      <c r="F36" s="12">
        <v>360416.8</v>
      </c>
      <c r="G36" s="5">
        <v>2100453.37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1293297.92</v>
      </c>
      <c r="G37" s="5">
        <v>-26290.03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75263861.680000007</v>
      </c>
      <c r="G46" s="5">
        <f>SUM(G42+G35+G30)</f>
        <v>71873761.560000002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76050722.690000013</v>
      </c>
      <c r="G48" s="20">
        <f>G46+G26</f>
        <v>72601391.859999999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2021-02-02T21:15:39Z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