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1_Información contable\"/>
    </mc:Choice>
  </mc:AlternateContent>
  <xr:revisionPtr revIDLastSave="0" documentId="13_ncr:1_{50B684BA-9B61-4C80-8342-928D79108B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<sst xmlns="http://schemas.openxmlformats.org/spreadsheetml/2006/main" count="56" uniqueCount="56">
  <si>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</si>
  <si>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</si>
  <si>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</si>
  <si>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</si>
  <si>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</si>
  <si>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</si>
  <si>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</si>
  <si>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</si>
  <si>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</si>
  <si>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</si>
  <si>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</si>
  <si>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</si>
  <si>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</si>
  <si>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</si>
  <si>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</si>
  <si>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</si>
  <si>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</si>
  <si>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</si>
  <si>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</si>
  <si>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</si>
  <si>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</si>
  <si>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</si>
  <si>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</si>
  <si>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</si>
  <si>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</si>
  <si>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</si>
  <si>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</si>
  <si>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</si>
  <si>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</si>
  <si>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</si>
  <si>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</si>
  <si>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</si>
  <si>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</si>
  <si>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</si>
  <si>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</si>
  <si>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</si>
  <si>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</si>
  <si>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</si>
  <si>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</si>
  <si>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</si>
  <si>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</si>
  <si>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</si>
  <si>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</si>
  <si>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</si>
  <si>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</si>
  <si>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</si>
  <si>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</si>
  <si>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</si>
  <si>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</si>
  <si>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</si>
  <si>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</si>
  <si>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</si>
  <si>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</si>
  <si>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</si>
  <si>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</si>
  <si>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MUSEO ICONOGRAFICO DEL QUIJOTE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</si>
</sst>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893061.23</v>
      </c>
      <c r="C4" s="14">
        <f>SUM(C5:C11)</f>
        <v>1958880.63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893061.23</v>
      </c>
      <c r="C11" s="15">
        <v>1958880.63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7969423.3499999996</v>
      </c>
      <c r="C13" s="14">
        <f>SUM(C14:C15)</f>
        <v>18732314.23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7969423.3499999996</v>
      </c>
      <c r="C15" s="15">
        <v>18732314.23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10.19</v>
      </c>
      <c r="C17" s="14">
        <f>SUM(C18:C22)</f>
        <v>174548.92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10.19</v>
      </c>
      <c r="C22" s="15">
        <v>174548.92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8862494.7699999996</v>
      </c>
      <c r="C24" s="16">
        <f>SUM(C4+C13+C17)</f>
        <v>20865743.780000001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7150024.4199999999</v>
      </c>
      <c r="C27" s="14">
        <f>SUM(C28:C30)</f>
        <v>19695874.039999999</v>
      </c>
      <c r="D27" s="2"/>
    </row>
    <row r="28" spans="1:5" ht="11.25" customHeight="1" x14ac:dyDescent="0.2">
      <c r="A28" s="8" t="s">
        <v>36</v>
      </c>
      <c r="B28" s="15">
        <v>4638424.5599999996</v>
      </c>
      <c r="C28" s="15">
        <v>9945607.25</v>
      </c>
      <c r="D28" s="4">
        <v>5110</v>
      </c>
    </row>
    <row r="29" spans="1:5" ht="11.25" customHeight="1" x14ac:dyDescent="0.2">
      <c r="A29" s="8" t="s">
        <v>16</v>
      </c>
      <c r="B29" s="15">
        <v>135139.57</v>
      </c>
      <c r="C29" s="15">
        <v>515162.89</v>
      </c>
      <c r="D29" s="4">
        <v>5120</v>
      </c>
    </row>
    <row r="30" spans="1:5" ht="11.25" customHeight="1" x14ac:dyDescent="0.2">
      <c r="A30" s="8" t="s">
        <v>17</v>
      </c>
      <c r="B30" s="15">
        <v>2376460.29</v>
      </c>
      <c r="C30" s="15">
        <v>9235103.9000000004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249917.3</v>
      </c>
      <c r="C32" s="14">
        <f>SUM(C33:C41)</f>
        <v>645897.62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157000</v>
      </c>
      <c r="D36" s="4">
        <v>5240</v>
      </c>
    </row>
    <row r="37" spans="1:4" ht="11.25" customHeight="1" x14ac:dyDescent="0.2">
      <c r="A37" s="8" t="s">
        <v>22</v>
      </c>
      <c r="B37" s="15">
        <v>249917.3</v>
      </c>
      <c r="C37" s="15">
        <v>488897.62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85568.650000000009</v>
      </c>
      <c r="C55" s="14">
        <f>SUM(C56:C59)</f>
        <v>277742.14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57190.87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85566.8</v>
      </c>
      <c r="C58" s="15">
        <v>220539.15</v>
      </c>
      <c r="D58" s="4">
        <v>5530</v>
      </c>
    </row>
    <row r="59" spans="1:5" ht="11.25" customHeight="1" x14ac:dyDescent="0.2">
      <c r="A59" s="8" t="s">
        <v>33</v>
      </c>
      <c r="B59" s="15">
        <v>1.85</v>
      </c>
      <c r="C59" s="15">
        <v>12.12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7485510.3700000001</v>
      </c>
      <c r="C64" s="16">
        <f>C61+C55+C48+C43+C32+C27</f>
        <v>20619513.800000001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1376984.3999999994</v>
      </c>
      <c r="C66" s="14">
        <f>C24-C64</f>
        <v>246229.98000000045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2019-05-15T20:49:00Z</cp:lastPrinted>
  <dcterms:created xsi:type="dcterms:W3CDTF">2012-12-11T20:29:16Z</dcterms:created>
  <dcterms:modified xsi:type="dcterms:W3CDTF">2025-07-21T22:06:12Z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