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Disciplin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<sst xmlns="http://schemas.openxmlformats.org/spreadsheetml/2006/main" count="76" uniqueCount="76">
  <si>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</si>
  <si>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</si>
  <si>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</si>
  <si>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</si>
  <si>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</si>
  <si>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</si>
  <si>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</si>
  <si>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</si>
  <si>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</si>
  <si>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</si>
  <si>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</si>
  <si>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</si>
  <si>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</si>
  <si>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</si>
  <si>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</si>
  <si>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</si>
  <si>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</si>
  <si>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</si>
  <si>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</si>
  <si>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</si>
  <si>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</si>
  <si>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</si>
  <si>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</si>
  <si>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</si>
  <si>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</si>
  <si>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</si>
  <si>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</si>
  <si>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</si>
  <si>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</si>
  <si>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</si>
  <si>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</si>
  <si>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</si>
  <si>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</si>
  <si>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</si>
  <si>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</si>
  <si>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</si>
  <si>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</si>
  <si>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</si>
  <si>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</si>
  <si>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</si>
  <si>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</si>
  <si>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</si>
  <si>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</si>
  <si>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</si>
  <si>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</si>
  <si>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</si>
  <si>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</si>
  <si>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</si>
  <si>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</si>
  <si>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</si>
  <si>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</si>
  <si>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</si>
  <si>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</si>
  <si>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</si>
  <si>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</si>
  <si>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</si>
  <si>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</si>
  <si>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</si>
  <si>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</si>
  <si>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</si>
  <si>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</si>
  <si>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</si>
  <si>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</si>
  <si>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</si>
  <si>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</si>
  <si>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</si>
  <si>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</si>
  <si>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</si>
  <si>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</si>
  <si>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</si>
  <si>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</si>
  <si>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</si>
  <si>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</si>
  <si>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MUSEO ICONOGRAFICO DEL QUIJOTE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</si>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</sst>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31" sqref="A3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25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25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25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25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30" x14ac:dyDescent="0.25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25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25">
      <c r="A15" s="8" t="s">
        <v>71</v>
      </c>
      <c r="B15" s="44">
        <v>3123500</v>
      </c>
      <c r="C15" s="44">
        <v>77554.320000000007</v>
      </c>
      <c r="D15" s="21">
        <f t="shared" si="0"/>
        <v>3201054.32</v>
      </c>
      <c r="E15" s="44">
        <v>488730.57</v>
      </c>
      <c r="F15" s="44">
        <v>409295.57</v>
      </c>
      <c r="G15" s="21">
        <f t="shared" si="1"/>
        <v>-2714204.43</v>
      </c>
      <c r="H15" s="1"/>
    </row>
    <row r="16" spans="1:8" x14ac:dyDescent="0.25">
      <c r="A16" s="3" t="s">
        <v>18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19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25">
      <c r="A18" s="12" t="s">
        <v>20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21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22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23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24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25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26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27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28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29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30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31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32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33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34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35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25">
      <c r="A34" s="8" t="s">
        <v>36</v>
      </c>
      <c r="B34" s="44">
        <v>15476860.42</v>
      </c>
      <c r="C34" s="44">
        <v>530476.31999999995</v>
      </c>
      <c r="D34" s="21">
        <f>B34+C34</f>
        <v>16007336.74</v>
      </c>
      <c r="E34" s="44">
        <v>3536711.83</v>
      </c>
      <c r="F34" s="44">
        <v>3536711.83</v>
      </c>
      <c r="G34" s="21">
        <f t="shared" si="1"/>
        <v>-11940148.59</v>
      </c>
      <c r="H34" s="1"/>
    </row>
    <row r="35" spans="1:8" x14ac:dyDescent="0.25">
      <c r="A35" s="8" t="s">
        <v>37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38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25">
      <c r="A37" s="8" t="s">
        <v>39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40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41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42</v>
      </c>
      <c r="B41" s="22">
        <f>B9+B10+B11+B12+B13+B14+B15+B16+B28++B34+B35+B37</f>
        <v>18600360.420000002</v>
      </c>
      <c r="C41" s="22">
        <f t="shared" ref="C41:G41" si="7">C9+C10+C11+C12+C13+C14+C15+C16+C28++C34+C35+C37</f>
        <v>608030.6399999999</v>
      </c>
      <c r="D41" s="22">
        <f t="shared" si="7"/>
        <v>19208391.059999999</v>
      </c>
      <c r="E41" s="22">
        <f t="shared" si="7"/>
        <v>4025442.4</v>
      </c>
      <c r="F41" s="22">
        <f t="shared" si="7"/>
        <v>3946007.4</v>
      </c>
      <c r="G41" s="22">
        <f t="shared" si="7"/>
        <v>-14654353.02</v>
      </c>
      <c r="H41" s="1"/>
    </row>
    <row r="42" spans="1:8" x14ac:dyDescent="0.25">
      <c r="A42" s="10" t="s">
        <v>43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44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45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25">
      <c r="A46" s="13" t="s">
        <v>46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25">
      <c r="A47" s="13" t="s">
        <v>47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25">
      <c r="A48" s="13" t="s">
        <v>48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30" x14ac:dyDescent="0.25">
      <c r="A49" s="13" t="s">
        <v>49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25">
      <c r="A50" s="13" t="s">
        <v>50</v>
      </c>
      <c r="B50" s="44">
        <v>0</v>
      </c>
      <c r="C50" s="44">
        <v>0</v>
      </c>
      <c r="D50" s="21">
        <f t="shared" si="9"/>
        <v>0</v>
      </c>
      <c r="E50" s="44">
        <v>0</v>
      </c>
      <c r="F50" s="44">
        <v>0</v>
      </c>
      <c r="G50" s="21">
        <f t="shared" ref="G50:G63" si="11">F50-B50</f>
        <v>0</v>
      </c>
    </row>
    <row r="51" spans="1:7" x14ac:dyDescent="0.25">
      <c r="A51" s="13" t="s">
        <v>51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30" x14ac:dyDescent="0.25">
      <c r="A52" s="6" t="s">
        <v>52</v>
      </c>
      <c r="B52" s="44">
        <v>0</v>
      </c>
      <c r="C52" s="44">
        <v>0</v>
      </c>
      <c r="D52" s="21">
        <f t="shared" si="9"/>
        <v>0</v>
      </c>
      <c r="E52" s="44">
        <v>0</v>
      </c>
      <c r="F52" s="44">
        <v>0</v>
      </c>
      <c r="G52" s="21">
        <f t="shared" si="11"/>
        <v>0</v>
      </c>
    </row>
    <row r="53" spans="1:7" x14ac:dyDescent="0.25">
      <c r="A53" s="12" t="s">
        <v>53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25">
      <c r="A54" s="8" t="s">
        <v>54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25">
      <c r="A55" s="6" t="s">
        <v>55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56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57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58</v>
      </c>
      <c r="B58" s="44">
        <v>0</v>
      </c>
      <c r="C58" s="44">
        <v>0</v>
      </c>
      <c r="D58" s="21">
        <f t="shared" si="13"/>
        <v>0</v>
      </c>
      <c r="E58" s="44">
        <v>0</v>
      </c>
      <c r="F58" s="44">
        <v>0</v>
      </c>
      <c r="G58" s="21">
        <f t="shared" si="11"/>
        <v>0</v>
      </c>
    </row>
    <row r="59" spans="1:7" x14ac:dyDescent="0.25">
      <c r="A59" s="8" t="s">
        <v>59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60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61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72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62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63</v>
      </c>
      <c r="B65" s="22">
        <f>B45+B54+B59+B62+B63</f>
        <v>0</v>
      </c>
      <c r="C65" s="22">
        <f t="shared" ref="C65:F65" si="16">C45+C54+C59+C62+C63</f>
        <v>0</v>
      </c>
      <c r="D65" s="22">
        <f t="shared" si="16"/>
        <v>0</v>
      </c>
      <c r="E65" s="22">
        <f t="shared" si="16"/>
        <v>0</v>
      </c>
      <c r="F65" s="22">
        <f t="shared" si="16"/>
        <v>0</v>
      </c>
      <c r="G65" s="22">
        <f>F65-B65</f>
        <v>0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64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65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66</v>
      </c>
      <c r="B70" s="22">
        <f>B41+B65+B67</f>
        <v>18600360.420000002</v>
      </c>
      <c r="C70" s="22">
        <f t="shared" ref="C70:G70" si="19">C41+C65+C67</f>
        <v>608030.6399999999</v>
      </c>
      <c r="D70" s="22">
        <f t="shared" si="19"/>
        <v>19208391.059999999</v>
      </c>
      <c r="E70" s="22">
        <f t="shared" si="19"/>
        <v>4025442.4</v>
      </c>
      <c r="F70" s="22">
        <f t="shared" si="19"/>
        <v>3946007.4</v>
      </c>
      <c r="G70" s="22">
        <f t="shared" si="19"/>
        <v>-14654353.02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67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68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69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70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45" t="s">
        <v>75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2018-12-04T17:58:02Z</cp:lastPrinted>
  <dcterms:created xsi:type="dcterms:W3CDTF">2018-11-21T17:49:47Z</dcterms:created>
  <dcterms:modified xsi:type="dcterms:W3CDTF">2025-04-30T21:23:19Z</dcterms:modified>
</cp:coreProperties>
</file>