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1_Información contable\"/>
    </mc:Choice>
  </mc:AlternateContent>
  <xr:revisionPtr revIDLastSave="0" documentId="13_ncr:1_{91641FC6-41E3-4C6F-8292-F494A86646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E12" i="2"/>
  <c r="F12" i="2"/>
  <c r="D3" i="2"/>
  <c r="B3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<sst xmlns="http://schemas.openxmlformats.org/spreadsheetml/2006/main" count="27" uniqueCount="27">
  <si>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</si>
  <si>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</si>
  <si>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</si>
  <si>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</si>
  <si>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</si>
  <si>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</si>
  <si>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</si>
  <si>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</si>
  <si>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</si>
  <si>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</si>
  <si>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</si>
  <si>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</si>
  <si>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</si>
  <si>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</si>
  <si>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</si>
  <si>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</si>
  <si>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</si>
  <si>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</si>
  <si>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</si>
  <si>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</si>
  <si>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</si>
  <si>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</si>
  <si>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</si>
  <si>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</si>
  <si>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</si>
  <si>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</si>
  <si>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MUSEO ICONOGRAFICO DEL QUIJOTE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</si>
</sst>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F23" sqref="F2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70599890.080000013</v>
      </c>
      <c r="C3" s="8">
        <f t="shared" ref="C3:F3" si="0">C4+C12</f>
        <v>10427391.439999999</v>
      </c>
      <c r="D3" s="8">
        <f t="shared" si="0"/>
        <v>10634102.610000001</v>
      </c>
      <c r="E3" s="8">
        <f t="shared" si="0"/>
        <v>70393178.910000011</v>
      </c>
      <c r="F3" s="8">
        <f t="shared" si="0"/>
        <v>-206711.17000000007</v>
      </c>
    </row>
    <row r="4" spans="1:6" x14ac:dyDescent="0.2">
      <c r="A4" s="5" t="s">
        <v>4</v>
      </c>
      <c r="B4" s="8">
        <f>SUM(B5:B11)</f>
        <v>3494056.37</v>
      </c>
      <c r="C4" s="8">
        <f>SUM(C5:C11)</f>
        <v>10427391.439999999</v>
      </c>
      <c r="D4" s="8">
        <f>SUM(D5:D11)</f>
        <v>10548023.560000001</v>
      </c>
      <c r="E4" s="8">
        <f>SUM(E5:E11)</f>
        <v>3373424.25</v>
      </c>
      <c r="F4" s="8">
        <f>SUM(F5:F11)</f>
        <v>-120632.11999999997</v>
      </c>
    </row>
    <row r="5" spans="1:6" x14ac:dyDescent="0.2">
      <c r="A5" s="6" t="s">
        <v>5</v>
      </c>
      <c r="B5" s="9">
        <v>2898144.13</v>
      </c>
      <c r="C5" s="9">
        <v>5315917.13</v>
      </c>
      <c r="D5" s="9">
        <v>5973857.8200000003</v>
      </c>
      <c r="E5" s="9">
        <f>B5+C5-D5</f>
        <v>2240203.4399999995</v>
      </c>
      <c r="F5" s="9">
        <f t="shared" ref="F5:F11" si="1">E5-B5</f>
        <v>-657940.69000000041</v>
      </c>
    </row>
    <row r="6" spans="1:6" x14ac:dyDescent="0.2">
      <c r="A6" s="6" t="s">
        <v>6</v>
      </c>
      <c r="B6" s="9">
        <v>427124.64</v>
      </c>
      <c r="C6" s="9">
        <v>5079330.1900000004</v>
      </c>
      <c r="D6" s="9">
        <v>4554846.0999999996</v>
      </c>
      <c r="E6" s="9">
        <f t="shared" ref="E6:E11" si="2">B6+C6-D6</f>
        <v>951608.73000000045</v>
      </c>
      <c r="F6" s="9">
        <f t="shared" si="1"/>
        <v>524484.09000000043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168787.6</v>
      </c>
      <c r="C8" s="9">
        <v>32144.12</v>
      </c>
      <c r="D8" s="9">
        <v>19319.64</v>
      </c>
      <c r="E8" s="9">
        <f t="shared" si="2"/>
        <v>181612.08000000002</v>
      </c>
      <c r="F8" s="9">
        <f t="shared" si="1"/>
        <v>12824.48000000001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67105833.710000008</v>
      </c>
      <c r="C12" s="8">
        <f>SUM(C13:C21)</f>
        <v>0</v>
      </c>
      <c r="D12" s="8">
        <f>SUM(D13:D21)</f>
        <v>86079.05</v>
      </c>
      <c r="E12" s="8">
        <f>SUM(E13:E21)</f>
        <v>67019754.660000011</v>
      </c>
      <c r="F12" s="8">
        <f>SUM(F13:F21)</f>
        <v>-86079.050000000105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67934908.260000005</v>
      </c>
      <c r="C16" s="9">
        <v>0</v>
      </c>
      <c r="D16" s="9">
        <v>0</v>
      </c>
      <c r="E16" s="9">
        <f t="shared" si="4"/>
        <v>67934908.260000005</v>
      </c>
      <c r="F16" s="9">
        <f t="shared" si="3"/>
        <v>0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-1305440.8700000001</v>
      </c>
      <c r="C18" s="9">
        <v>0</v>
      </c>
      <c r="D18" s="9">
        <v>26730.11</v>
      </c>
      <c r="E18" s="9">
        <f t="shared" si="4"/>
        <v>-1332170.9800000002</v>
      </c>
      <c r="F18" s="9">
        <f t="shared" si="3"/>
        <v>-26730.110000000102</v>
      </c>
    </row>
    <row r="19" spans="1:6" x14ac:dyDescent="0.2">
      <c r="A19" s="6" t="s">
        <v>17</v>
      </c>
      <c r="B19" s="9">
        <v>476366.32</v>
      </c>
      <c r="C19" s="9">
        <v>0</v>
      </c>
      <c r="D19" s="9">
        <v>59348.94</v>
      </c>
      <c r="E19" s="9">
        <f t="shared" si="4"/>
        <v>417017.38</v>
      </c>
      <c r="F19" s="9">
        <f t="shared" si="3"/>
        <v>-59348.94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2026-05-25T19:15:32Z</cp:lastPrinted>
  <dcterms:created xsi:type="dcterms:W3CDTF">2014-02-09T04:04:15Z</dcterms:created>
  <dcterms:modified xsi:type="dcterms:W3CDTF">2026-05-25T19:15:35Z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