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Respaldo oficina\2024 lap\Estados Financieros\4to trimestre\Internet\03_Información programática\"/>
    </mc:Choice>
  </mc:AlternateContent>
  <bookViews>
    <workbookView xWindow="-120" yWindow="-120" windowWidth="29040" windowHeight="15840"/>
  </bookViews>
  <sheets>
    <sheet name="INR" sheetId="5" r:id="rId1"/>
    <sheet name="Instructivo_INR" sheetId="8" r:id="rId2"/>
    <sheet name="Hoja1" sheetId="7" state="hidden" r:id="rId3"/>
  </sheets>
  <definedNames>
    <definedName name="_ftn1" localSheetId="0">INR!#REF!</definedName>
    <definedName name="_ftnref1" localSheetId="0">INR!#REF!</definedName>
  </definedNames>
  <calcPr calcId="162913"/>
</workbook>
</file>

<file path=xl/calcChain.xml><?xml version="1.0" encoding="utf-8"?>
<calcChain xmlns="http://schemas.openxmlformats.org/spreadsheetml/2006/main">
  <c r="T20" i="5" l="1"/>
  <c r="T17" i="5"/>
  <c r="T16" i="5"/>
  <c r="T15" i="5"/>
  <c r="T13" i="5"/>
  <c r="T12" i="5"/>
  <c r="T10" i="5"/>
  <c r="T11" i="5"/>
  <c r="T6" i="5"/>
  <c r="T9" i="5"/>
  <c r="T5" i="5"/>
  <c r="T8" i="5"/>
  <c r="T7" i="5"/>
  <c r="V17" i="5" l="1"/>
  <c r="V16" i="5"/>
  <c r="V19" i="5"/>
  <c r="S19" i="5"/>
  <c r="U19" i="5" s="1"/>
  <c r="S17" i="5"/>
  <c r="U17" i="5" s="1"/>
  <c r="S16" i="5"/>
  <c r="U16" i="5" s="1"/>
  <c r="V18" i="5"/>
  <c r="S18" i="5"/>
  <c r="U18" i="5" s="1"/>
  <c r="V14" i="5"/>
  <c r="S14" i="5"/>
  <c r="U14" i="5" s="1"/>
  <c r="V13" i="5"/>
  <c r="S13" i="5"/>
  <c r="U13" i="5" s="1"/>
  <c r="S20" i="5"/>
  <c r="S15" i="5"/>
  <c r="S11" i="5"/>
  <c r="S10" i="5"/>
  <c r="S9" i="5"/>
  <c r="S8" i="5"/>
  <c r="S6" i="5"/>
  <c r="S5" i="5"/>
  <c r="W18" i="5" l="1"/>
  <c r="W14" i="5"/>
  <c r="W13" i="5"/>
  <c r="W17" i="5"/>
  <c r="W19" i="5"/>
  <c r="W16" i="5"/>
  <c r="U20" i="5"/>
  <c r="U15" i="5"/>
  <c r="U12" i="5"/>
  <c r="U11" i="5"/>
  <c r="U10" i="5"/>
  <c r="U9" i="5"/>
  <c r="U8" i="5"/>
  <c r="U7" i="5"/>
  <c r="U6" i="5"/>
  <c r="U5" i="5"/>
  <c r="V9" i="5" l="1"/>
  <c r="W9" i="5" s="1"/>
  <c r="V20" i="5" l="1"/>
  <c r="W20" i="5" s="1"/>
  <c r="V15" i="5"/>
  <c r="W15" i="5" s="1"/>
  <c r="V12" i="5"/>
  <c r="W12" i="5" s="1"/>
  <c r="V11" i="5"/>
  <c r="W11" i="5" s="1"/>
  <c r="V10" i="5"/>
  <c r="W10" i="5" s="1"/>
  <c r="V8" i="5"/>
  <c r="W8" i="5" s="1"/>
  <c r="V7" i="5"/>
  <c r="W7" i="5" s="1"/>
  <c r="V6" i="5"/>
  <c r="W6" i="5" s="1"/>
  <c r="V5" i="5"/>
  <c r="W5" i="5" s="1"/>
</calcChain>
</file>

<file path=xl/sharedStrings.xml><?xml version="1.0" encoding="utf-8"?>
<sst xmlns="http://schemas.openxmlformats.org/spreadsheetml/2006/main" count="180" uniqueCount="131">
  <si>
    <t>Instructivo</t>
  </si>
  <si>
    <t>Recomendación:</t>
  </si>
  <si>
    <t>Prespuesto del programa presupuestario</t>
  </si>
  <si>
    <t>S Sujetos a Reglas de Operación</t>
  </si>
  <si>
    <t>U Otros Subsidios</t>
  </si>
  <si>
    <t>E Prestación de Servicios Públicos</t>
  </si>
  <si>
    <t>B Provisión de Bienes Públicos</t>
  </si>
  <si>
    <t>P Planeación, seguimiento y evaluación de políticas públicas</t>
  </si>
  <si>
    <t>F Promoción y fomento</t>
  </si>
  <si>
    <t>G Regulación y supervisión</t>
  </si>
  <si>
    <t>A Funciones de las Fuerzas Armadas (Únicamente Gobierno Federal)</t>
  </si>
  <si>
    <t>R Específicos</t>
  </si>
  <si>
    <t>K Proyectos de Inversión</t>
  </si>
  <si>
    <t>M Apoyo al proceso presupuestario y para mejorar la eficiencia institucional</t>
  </si>
  <si>
    <t>O Apoyo a la función pública y al mejoramiento de la gestión</t>
  </si>
  <si>
    <t>W Operaciones ajenas</t>
  </si>
  <si>
    <t>L Obligaciones de cumplimiento de resolución jurisdiccional</t>
  </si>
  <si>
    <t>N Desastres Naturales</t>
  </si>
  <si>
    <t>J Pensiones y jubilaciones</t>
  </si>
  <si>
    <t>T Aportaciones a la seguridad social</t>
  </si>
  <si>
    <t>Y Aportaciones a fondos de estabilización</t>
  </si>
  <si>
    <t>Z Aportaciones a fondos de inversión y reestructura de pensiones</t>
  </si>
  <si>
    <t>I Gasto Federalizado</t>
  </si>
  <si>
    <t>C Participaciones a entidades federativas y municipios</t>
  </si>
  <si>
    <t>D Costo financiero, deuda o apoyos a deudores y ahorradores de la banca</t>
  </si>
  <si>
    <t>H Adeudos de ejercicios fiscales anteriores</t>
  </si>
  <si>
    <t>Descripción del resumen narrativo (FIN, Propósito, componentes y actividades)</t>
  </si>
  <si>
    <t>FIN</t>
  </si>
  <si>
    <t>PROPÓSITO</t>
  </si>
  <si>
    <t>COMPONENTE</t>
  </si>
  <si>
    <t>ACTIVIDAD</t>
  </si>
  <si>
    <t>Valor del denominador de la formula</t>
  </si>
  <si>
    <t>Desarrollo Social</t>
  </si>
  <si>
    <t xml:space="preserve">Meta del indicador alcanzada
</t>
  </si>
  <si>
    <t xml:space="preserve">Meta del indicador Modificada
</t>
  </si>
  <si>
    <t xml:space="preserve">Meta del indicador Programada
</t>
  </si>
  <si>
    <t xml:space="preserve">Fórmula de cálculo
</t>
  </si>
  <si>
    <t xml:space="preserve">Nivel de la MIR, al que corresponde el indicador
</t>
  </si>
  <si>
    <t xml:space="preserve">Nombre del Indicador
</t>
  </si>
  <si>
    <t>Nivel de la MIR del programa</t>
  </si>
  <si>
    <t xml:space="preserve">Cuenta con MIR
(SI/NO)
</t>
  </si>
  <si>
    <t xml:space="preserve">Pagado
</t>
  </si>
  <si>
    <t xml:space="preserve">Ejercido
</t>
  </si>
  <si>
    <t xml:space="preserve">Devengado
</t>
  </si>
  <si>
    <t>Modificado</t>
  </si>
  <si>
    <t xml:space="preserve">Aprobado
</t>
  </si>
  <si>
    <t xml:space="preserve">Nombre de la dependencia o entidad que lo ejecuta
</t>
  </si>
  <si>
    <t xml:space="preserve">Clasificación funcional del gasto al que corresponde el programa presupuestario
</t>
  </si>
  <si>
    <t xml:space="preserve">Nombre del programa presupuestario
</t>
  </si>
  <si>
    <t xml:space="preserve">Clave del Programa presupuestario
</t>
  </si>
  <si>
    <t xml:space="preserve">Clasificación Programática acorde al CONAC
</t>
  </si>
  <si>
    <t>Desarrollo Económico</t>
  </si>
  <si>
    <t>Gobierno y Finanzas</t>
  </si>
  <si>
    <t>Otros</t>
  </si>
  <si>
    <t xml:space="preserve">Valor del numerador de la formula </t>
  </si>
  <si>
    <t>Resultado del indicador</t>
  </si>
  <si>
    <t>Señalar el nombre completo de la o las dependencias o entidades que ejecutan el programa presupuestario.</t>
  </si>
  <si>
    <t>Indicar si el indicador corresponde al nivel de FIN, PROPÓSITO, COMPONENTE O ACTIVIDAD  de la MIR</t>
  </si>
  <si>
    <t>Se refiere a la expresión matemática del indicador. Determina la forma en que se relacionan las variables.</t>
  </si>
  <si>
    <t>Señalar la meta aprobada del indicador para el ejercicio en que se reporta.</t>
  </si>
  <si>
    <t>Señalar la meta modificada del indicador para el periodo en que se reporta.</t>
  </si>
  <si>
    <t>Señalar la meta alcanzada del indicador para el periodo en que se reporta.</t>
  </si>
  <si>
    <t>Indicar el importe del presupuesto modificado para el programa presupuestario a la fecha en que se reporta.
Nota: en caso de contar con datos del presupuesto modificado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</si>
  <si>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ejercido para el programa presupuestario a la fecha en que se reporta.
Nota: en caso de contar con datos del presupuesto ejercido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</si>
  <si>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devengado para el programa presupuestario a la fecha en que se reporta.
Nota: en caso de contar con datos del presupuesto devengado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</si>
  <si>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pagado para el programa presupuestario a la fecha en que se reporta.
Nota: en caso de contar con datos del presupuesto pagado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</si>
  <si>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Seleccionar el nivel de la MIR del programa presupuestario a describir FIN, PROPÓSITO, COMPONENTE O ACTIVIDAD.</t>
  </si>
  <si>
    <t>Descripción del FIN, PROPÓSITO, COMPONENTES Y ACTIVIDADES de la MIR del Programa Presupuestario</t>
  </si>
  <si>
    <t>Describir el significado de las variables de la fórmula del indicador</t>
  </si>
  <si>
    <t xml:space="preserve">Indicar la cantidad que se obtuvo al periodo que se reporta respecto al numerador de la fórmula del indicador </t>
  </si>
  <si>
    <t xml:space="preserve">Indicar la cantidad que se obtuvo al periodo que se reporta respecto al denominador de la fórmula del indicador </t>
  </si>
  <si>
    <t>Unidad de medida de las variables del indicador</t>
  </si>
  <si>
    <t>MIR</t>
  </si>
  <si>
    <t>Indicadores</t>
  </si>
  <si>
    <t>Indicar el importe del presupuesto aprobado para el programa presupuestario.
Nota: en caso de contar con datos del presupuesto aprobado a nivel actividad de la MIR del programa, indicar el importe en cada una; la suma del importe de todas las actividades debe corresponder con el valor señalado al importe aprobado del componente asociado, asimismo, la suma total del importe de los componentes debe corresponder con el importe indicado en la fila del PROPOSITO y finalmente, éste debe ser el mismo que el importe del nivel FIN.</t>
  </si>
  <si>
    <t xml:space="preserve">En caso de no contar con la información señalada en cada campo indicar N/D (no Disponible) o N/A en el caso de que no aplique la información requerida. Nota: esta recomendación no aplica en las columnas 6 al 10 dado lo comentado en el punto 14. </t>
  </si>
  <si>
    <r>
      <t xml:space="preserve">Seleccionar la clasificación programática de acuerdo al CONAC, a la que se encuentra vinculada el programa presupuestario. Consultar clasificación disponible en: 
</t>
    </r>
    <r>
      <rPr>
        <b/>
        <sz val="12"/>
        <color theme="1"/>
        <rFont val="Arial Narrow"/>
        <family val="2"/>
      </rPr>
      <t>https://www.conac.gob.mx/work/models/CONAC/normatividad/NOR_01_02_004.pdf</t>
    </r>
  </si>
  <si>
    <r>
      <t xml:space="preserve">Indicar la clave que se le asignó al programa presupuestario la cual debe iniciar con la letra que señale el acuerdo por el que se emite la clasificación programática del gasto emitido por el CONAC.  Consultar clasificación disponible en:
</t>
    </r>
    <r>
      <rPr>
        <b/>
        <sz val="12"/>
        <color theme="1"/>
        <rFont val="Arial Narrow"/>
        <family val="2"/>
      </rPr>
      <t>https://www.conac.gob.mx/work/models/CONAC/normatividad/NOR_01_02_004.pdf</t>
    </r>
  </si>
  <si>
    <r>
      <t xml:space="preserve">Seleccionar la clasificación funcional del gasto al que corresponde el programa presupuestario acorde al Acuerdo emitido por el CONAC, esto es: DESARROLLO SOCIAL, DESARROLLO ECONÓMICO, GOBIERNO, OTROS. Consultar clasificación disponible en:
</t>
    </r>
    <r>
      <rPr>
        <b/>
        <sz val="12"/>
        <color theme="1"/>
        <rFont val="Arial Narrow"/>
        <family val="2"/>
      </rPr>
      <t>https://www.conac.gob.mx/work/models/CONAC/normatividad/NOR_01_02_003.pdf</t>
    </r>
  </si>
  <si>
    <t>Columna</t>
  </si>
  <si>
    <t>Indicar la denominación que se le haya otorgado al programa presupuestario. El nombre del programa presupuestario no debe ser el mismo que el de la Unidad Responsable.</t>
  </si>
  <si>
    <t>Indicar si para el programa presupuestario se elaboró su Matriz de Indicadores para Resultados, (MIR).</t>
  </si>
  <si>
    <t>Descripción del nombre asignado al indicador, ejemplo: "Índice de marginación en Guanajuato", en caso de no contar con información del indicador se deberán atender las recomendaciones del instructivo. Nota: por cada indicador deberán rellenarse los datos de las columnas 1 a 5 y de la 11 a 13, excepto las columnas 6 a la 10, debido a que en éstas se deberá indicar únicamente los importes del FIN, PROPOSITO, COMPONENTES Y ACTIVIDADES.</t>
  </si>
  <si>
    <t>Indicar la unidad de medida que tienen las variables del indicador, (alumnos, profesores, áreas naturales protegidas, áreas reforestadas).</t>
  </si>
  <si>
    <t>Descripción de variables de la fórmula</t>
  </si>
  <si>
    <t>Programa o proyecto de Inversión</t>
  </si>
  <si>
    <t>P</t>
  </si>
  <si>
    <t>E003PB0411</t>
  </si>
  <si>
    <t>Desarrollo del programa editorial del MIQ</t>
  </si>
  <si>
    <t>Museo Iconografico del Quijote</t>
  </si>
  <si>
    <t>Si</t>
  </si>
  <si>
    <t>Actividad</t>
  </si>
  <si>
    <t>Difusión de la labor editorial</t>
  </si>
  <si>
    <t>Tasa de variación de ediciones impresas por el Museo Iconográfico del Quijote</t>
  </si>
  <si>
    <t>(A/B-1)*100</t>
  </si>
  <si>
    <t>Tasa de variación en el número de ediciones del sello MIQ difundidas entre la población</t>
  </si>
  <si>
    <t>E003PB0412</t>
  </si>
  <si>
    <t>Desarrollo de eventos artisticos y culturales en el Museo Iconografico del Quiote</t>
  </si>
  <si>
    <t>Promedio de usuarios impactados por producto
cultural y artístico realizado y difundido por el Museo Iconográfico del Quijote</t>
  </si>
  <si>
    <t>A/B</t>
  </si>
  <si>
    <t>E003PB0413</t>
  </si>
  <si>
    <t>Desarrollo del programa de artes visuales del Museo Iconografico del Quijote</t>
  </si>
  <si>
    <t>Realizacion de exposiciones en el Museo Iconografico del Quijote</t>
  </si>
  <si>
    <t>Promedio de asistentes por exposición de obra plástica intra y extra muros realizada por el Museo
Iconográfico del Quijote</t>
  </si>
  <si>
    <t>E003PB2835</t>
  </si>
  <si>
    <t>Desarrollo de Actividades de Fomento a la lectura</t>
  </si>
  <si>
    <t>Promedio de asistentes a las actividades de fomento
a la lectura realizadas por el MIQ</t>
  </si>
  <si>
    <t>G</t>
  </si>
  <si>
    <t>M000GA2018</t>
  </si>
  <si>
    <t>Direccion estratégica del MIQ</t>
  </si>
  <si>
    <t>Convenios o acuerdos con otras Instituciones
vinculadas</t>
  </si>
  <si>
    <t>A/B*100</t>
  </si>
  <si>
    <t>Procesos y entregables de la unidades administrativas debidamente cumplidas</t>
  </si>
  <si>
    <t>Proyectos de inversión pública y privados presentados y gestionados</t>
  </si>
  <si>
    <t>Estados financieros trimestrales generados</t>
  </si>
  <si>
    <t>Expedientes de seguimiento</t>
  </si>
  <si>
    <t>P000GB1023</t>
  </si>
  <si>
    <t>Administración de los recursos humanos, materiales y financieros del MIQ</t>
  </si>
  <si>
    <t xml:space="preserve">Informes de las sesiones de Consejo Directivo conforme a lo establecido en el Decreto Gubernativo 127 </t>
  </si>
  <si>
    <t>Expedientes de obligaciones tributarias integrados</t>
  </si>
  <si>
    <t>Solicitudes y obligaciones de la Unidad de Transparencia </t>
  </si>
  <si>
    <t>Integración del Anteproyecto del Paquete Fiscal del Museo</t>
  </si>
  <si>
    <t>Minutas de trabajo de revisión de archivo</t>
  </si>
  <si>
    <t>"Bajo protesta de decir verdad declaramos de los Estados Financieros y sus notas, son razonablemente correctos y son responsabilidad del emisor"</t>
  </si>
  <si>
    <t>_______________________________</t>
  </si>
  <si>
    <t>_________________________________</t>
  </si>
  <si>
    <t>Lic. Onofre Sanchez Menchero</t>
  </si>
  <si>
    <t>C.P. Julia Irene Maldonado Mendoza</t>
  </si>
  <si>
    <t>Director General</t>
  </si>
  <si>
    <t>Coordinadora Administrativa</t>
  </si>
  <si>
    <t>MUSEO ICONOGRAFICO DEL QUIJOTE
Indicadores de Resultados
Del 1 de enero al 31 de diciembre de 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</si>
</sst>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43" formatCode="_-* #,##0.00_-;\-* #,##0.00_-;_-* &quot;-&quot;??_-;_-@_-"/>
    <numFmt numFmtId="164" formatCode="_-[$€-2]* #,##0.00_-;\-[$€-2]* #,##0.00_-;_-[$€-2]* &quot;-&quot;??_-"/>
  </numFmts>
  <fonts count="33" x14ac:knownFonts="1">
    <font>
      <sz val="8"/>
      <color theme="1"/>
      <name val="Arial"/>
      <family val="2"/>
    </font>
    <font>
      <sz val="11"/>
      <color theme="1"/>
      <name val="Calibri"/>
      <family val="2"/>
      <scheme val="minor"/>
    </font>
    <font>
      <sz val="11"/>
      <color theme="1"/>
      <name val="Calibri"/>
      <family val="2"/>
      <scheme val="minor"/>
    </font>
    <font>
      <sz val="10"/>
      <name val="Arial"/>
      <family val="2"/>
    </font>
    <font>
      <sz val="11"/>
      <color indexed="8"/>
      <name val="Calibri"/>
      <family val="2"/>
    </font>
    <font>
      <b/>
      <sz val="8"/>
      <color theme="0"/>
      <name val="Arial"/>
      <family val="2"/>
    </font>
    <font>
      <sz val="11"/>
      <color theme="1"/>
      <name val="Calibri"/>
      <family val="2"/>
      <scheme val="minor"/>
    </font>
    <font>
      <b/>
      <sz val="12"/>
      <name val="Arial Narrow"/>
      <family val="2"/>
    </font>
    <font>
      <sz val="12"/>
      <color theme="1"/>
      <name val="Arial Narrow"/>
      <family val="2"/>
    </font>
    <font>
      <sz val="12"/>
      <color indexed="8"/>
      <name val="Arial Narrow"/>
      <family val="2"/>
    </font>
    <font>
      <b/>
      <sz val="8"/>
      <name val="Arial"/>
      <family val="2"/>
    </font>
    <font>
      <sz val="9"/>
      <color theme="1"/>
      <name val="Arial"/>
      <family val="2"/>
    </font>
    <font>
      <b/>
      <sz val="8"/>
      <color theme="1"/>
      <name val="Arial"/>
      <family val="2"/>
    </font>
    <font>
      <b/>
      <sz val="12"/>
      <color theme="1"/>
      <name val="Arial Narrow"/>
      <family val="2"/>
    </font>
    <font>
      <sz val="8"/>
      <color theme="1"/>
      <name val="Arial"/>
      <family val="2"/>
    </font>
    <font>
      <sz val="8"/>
      <name val="Arial"/>
      <family val="2"/>
    </font>
    <font>
      <sz val="8"/>
      <color rgb="FF000000"/>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41">
    <fill>
      <patternFill patternType="none"/>
    </fill>
    <fill>
      <patternFill patternType="gray125"/>
    </fill>
    <fill>
      <patternFill patternType="solid">
        <fgColor rgb="FF92D050"/>
        <bgColor indexed="64"/>
      </patternFill>
    </fill>
    <fill>
      <patternFill patternType="solid">
        <fgColor theme="9"/>
        <bgColor indexed="64"/>
      </patternFill>
    </fill>
    <fill>
      <patternFill patternType="solid">
        <fgColor theme="1" tint="0.499984740745262"/>
        <bgColor indexed="64"/>
      </patternFill>
    </fill>
    <fill>
      <patternFill patternType="solid">
        <fgColor rgb="FFFF9900"/>
        <bgColor indexed="64"/>
      </patternFill>
    </fill>
    <fill>
      <patternFill patternType="solid">
        <fgColor rgb="FFFFC000"/>
        <bgColor indexed="64"/>
      </patternFill>
    </fill>
    <fill>
      <patternFill patternType="solid">
        <fgColor theme="9" tint="-0.499984740745262"/>
        <bgColor indexed="64"/>
      </patternFill>
    </fill>
    <fill>
      <patternFill patternType="solid">
        <fgColor theme="0" tint="-0.249977111117893"/>
        <bgColor indexed="64"/>
      </patternFill>
    </fill>
    <fill>
      <patternFill patternType="solid">
        <fgColor theme="4"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1">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thin">
        <color indexed="64"/>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indexed="64"/>
      </top>
      <bottom/>
      <diagonal/>
    </border>
    <border>
      <left/>
      <right/>
      <top style="thin">
        <color rgb="FF000000"/>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92">
    <xf numFmtId="0" fontId="0" fillId="0" borderId="0"/>
    <xf numFmtId="164" fontId="3"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4" fontId="3" fillId="0" borderId="0" applyFont="0" applyFill="0" applyBorder="0" applyAlignment="0" applyProtection="0"/>
    <xf numFmtId="0" fontId="6" fillId="0" borderId="0"/>
    <xf numFmtId="0" fontId="3" fillId="0" borderId="0"/>
    <xf numFmtId="0" fontId="6"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43" fontId="14"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0" fontId="2" fillId="0" borderId="0"/>
    <xf numFmtId="0" fontId="2" fillId="0" borderId="0"/>
    <xf numFmtId="0" fontId="2" fillId="0" borderId="0"/>
    <xf numFmtId="0" fontId="2" fillId="0" borderId="0"/>
    <xf numFmtId="43" fontId="14" fillId="0" borderId="0" applyFont="0" applyFill="0" applyBorder="0" applyAlignment="0" applyProtection="0"/>
    <xf numFmtId="0" fontId="17" fillId="0" borderId="0" applyNumberFormat="0" applyFill="0" applyBorder="0" applyAlignment="0" applyProtection="0"/>
    <xf numFmtId="0" fontId="18" fillId="0" borderId="12" applyNumberFormat="0" applyFill="0" applyAlignment="0" applyProtection="0"/>
    <xf numFmtId="0" fontId="19" fillId="0" borderId="13" applyNumberFormat="0" applyFill="0" applyAlignment="0" applyProtection="0"/>
    <xf numFmtId="0" fontId="20" fillId="0" borderId="14" applyNumberFormat="0" applyFill="0" applyAlignment="0" applyProtection="0"/>
    <xf numFmtId="0" fontId="20" fillId="0" borderId="0" applyNumberFormat="0" applyFill="0" applyBorder="0" applyAlignment="0" applyProtection="0"/>
    <xf numFmtId="0" fontId="21" fillId="10" borderId="0" applyNumberFormat="0" applyBorder="0" applyAlignment="0" applyProtection="0"/>
    <xf numFmtId="0" fontId="22" fillId="11" borderId="0" applyNumberFormat="0" applyBorder="0" applyAlignment="0" applyProtection="0"/>
    <xf numFmtId="0" fontId="23" fillId="12" borderId="0" applyNumberFormat="0" applyBorder="0" applyAlignment="0" applyProtection="0"/>
    <xf numFmtId="0" fontId="24" fillId="13" borderId="15" applyNumberFormat="0" applyAlignment="0" applyProtection="0"/>
    <xf numFmtId="0" fontId="25" fillId="14" borderId="16" applyNumberFormat="0" applyAlignment="0" applyProtection="0"/>
    <xf numFmtId="0" fontId="26" fillId="14" borderId="15" applyNumberFormat="0" applyAlignment="0" applyProtection="0"/>
    <xf numFmtId="0" fontId="27" fillId="0" borderId="17" applyNumberFormat="0" applyFill="0" applyAlignment="0" applyProtection="0"/>
    <xf numFmtId="0" fontId="28" fillId="15" borderId="18" applyNumberFormat="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31" fillId="0" borderId="20" applyNumberFormat="0" applyFill="0" applyAlignment="0" applyProtection="0"/>
    <xf numFmtId="0" fontId="32"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32" fillId="32" borderId="0" applyNumberFormat="0" applyBorder="0" applyAlignment="0" applyProtection="0"/>
    <xf numFmtId="0" fontId="32"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32" fillId="36" borderId="0" applyNumberFormat="0" applyBorder="0" applyAlignment="0" applyProtection="0"/>
    <xf numFmtId="0" fontId="32"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32" fillId="40" borderId="0" applyNumberFormat="0" applyBorder="0" applyAlignment="0" applyProtection="0"/>
    <xf numFmtId="0" fontId="1" fillId="0" borderId="0"/>
    <xf numFmtId="43" fontId="1" fillId="0" borderId="0" applyFont="0" applyFill="0" applyBorder="0" applyAlignment="0" applyProtection="0"/>
    <xf numFmtId="0" fontId="1" fillId="16" borderId="19" applyNumberFormat="0" applyFont="0" applyAlignment="0" applyProtection="0"/>
    <xf numFmtId="0" fontId="14" fillId="0" borderId="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3" fillId="0" borderId="0" applyFont="0" applyFill="0" applyBorder="0" applyAlignment="0" applyProtection="0"/>
    <xf numFmtId="0" fontId="1" fillId="0" borderId="0"/>
    <xf numFmtId="0" fontId="1" fillId="0" borderId="0"/>
    <xf numFmtId="0" fontId="1" fillId="0" borderId="0"/>
    <xf numFmtId="0" fontId="1" fillId="0" borderId="0"/>
    <xf numFmtId="43" fontId="1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3" fillId="0" borderId="0" applyFont="0" applyFill="0" applyBorder="0" applyAlignment="0" applyProtection="0"/>
    <xf numFmtId="0" fontId="1" fillId="0" borderId="0"/>
    <xf numFmtId="0" fontId="1" fillId="0" borderId="0"/>
    <xf numFmtId="0" fontId="1" fillId="0" borderId="0"/>
    <xf numFmtId="0" fontId="1" fillId="0" borderId="0"/>
    <xf numFmtId="43" fontId="14" fillId="0" borderId="0" applyFont="0" applyFill="0" applyBorder="0" applyAlignment="0" applyProtection="0"/>
  </cellStyleXfs>
  <cellXfs count="68">
    <xf numFmtId="0" fontId="0" fillId="0" borderId="0" xfId="0"/>
    <xf numFmtId="0" fontId="0" fillId="0" borderId="0" xfId="0" applyProtection="1">
      <protection locked="0"/>
    </xf>
    <xf numFmtId="0" fontId="8" fillId="0" borderId="0" xfId="0" applyFont="1" applyAlignment="1">
      <alignment horizontal="justify" vertical="top" wrapText="1"/>
    </xf>
    <xf numFmtId="0" fontId="7" fillId="2" borderId="0" xfId="8" applyFont="1" applyFill="1" applyAlignment="1">
      <alignment horizontal="justify" vertical="top" wrapText="1"/>
    </xf>
    <xf numFmtId="0" fontId="9" fillId="0" borderId="0" xfId="0" applyFont="1" applyAlignment="1">
      <alignment horizontal="justify" vertical="top" wrapText="1"/>
    </xf>
    <xf numFmtId="0" fontId="7" fillId="3" borderId="0" xfId="8" applyFont="1" applyFill="1" applyAlignment="1">
      <alignment horizontal="justify" vertical="top" wrapText="1"/>
    </xf>
    <xf numFmtId="0" fontId="11" fillId="0" borderId="0" xfId="0" applyFont="1" applyAlignment="1">
      <alignment horizontal="center" vertical="center" wrapText="1"/>
    </xf>
    <xf numFmtId="0" fontId="11" fillId="0" borderId="0" xfId="0" applyFont="1" applyAlignment="1">
      <alignment vertical="center" wrapText="1"/>
    </xf>
    <xf numFmtId="0" fontId="0" fillId="0" borderId="0" xfId="0" applyAlignment="1">
      <alignment horizontal="center"/>
    </xf>
    <xf numFmtId="0" fontId="0" fillId="0" borderId="0" xfId="0" applyAlignment="1">
      <alignment horizontal="left"/>
    </xf>
    <xf numFmtId="0" fontId="0" fillId="0" borderId="0" xfId="0" applyAlignment="1" applyProtection="1">
      <alignment horizontal="justify" vertical="top" wrapText="1"/>
      <protection locked="0"/>
    </xf>
    <xf numFmtId="0" fontId="0" fillId="0" borderId="0" xfId="0" applyAlignment="1">
      <alignment horizontal="center" vertical="top"/>
    </xf>
    <xf numFmtId="0" fontId="0" fillId="0" borderId="0" xfId="0" applyAlignment="1" applyProtection="1">
      <alignment horizontal="center" vertical="top"/>
      <protection locked="0"/>
    </xf>
    <xf numFmtId="0" fontId="5" fillId="5" borderId="0" xfId="0" applyFont="1" applyFill="1" applyAlignment="1">
      <alignment horizontal="center" vertical="center" wrapText="1"/>
    </xf>
    <xf numFmtId="0" fontId="5" fillId="5" borderId="1" xfId="0" applyFont="1" applyFill="1" applyBorder="1" applyAlignment="1">
      <alignment horizontal="center" vertical="center" wrapText="1"/>
    </xf>
    <xf numFmtId="0" fontId="5" fillId="4" borderId="0" xfId="0" applyFont="1" applyFill="1" applyAlignment="1">
      <alignment horizontal="center" vertical="center" wrapText="1"/>
    </xf>
    <xf numFmtId="0" fontId="5" fillId="7" borderId="0" xfId="16" applyFont="1" applyFill="1" applyAlignment="1">
      <alignment horizontal="center" vertical="center" wrapText="1"/>
    </xf>
    <xf numFmtId="0" fontId="12" fillId="0" borderId="0" xfId="0" applyFont="1" applyAlignment="1">
      <alignment horizontal="center" vertical="top"/>
    </xf>
    <xf numFmtId="0" fontId="5" fillId="5" borderId="0" xfId="0" applyFont="1" applyFill="1" applyAlignment="1">
      <alignment horizontal="center" vertical="top" wrapText="1"/>
    </xf>
    <xf numFmtId="0" fontId="5" fillId="6" borderId="0" xfId="16" applyFont="1" applyFill="1" applyAlignment="1">
      <alignment horizontal="center" vertical="center" wrapText="1"/>
    </xf>
    <xf numFmtId="0" fontId="5" fillId="5" borderId="2" xfId="0" applyFont="1" applyFill="1" applyBorder="1" applyAlignment="1">
      <alignment horizontal="center" vertical="center" wrapText="1"/>
    </xf>
    <xf numFmtId="4" fontId="5" fillId="6" borderId="2" xfId="16" applyNumberFormat="1" applyFont="1" applyFill="1" applyBorder="1" applyAlignment="1">
      <alignment horizontal="center" vertical="center" wrapText="1"/>
    </xf>
    <xf numFmtId="0" fontId="5" fillId="6" borderId="2" xfId="16"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7" borderId="2" xfId="16" applyFont="1" applyFill="1" applyBorder="1" applyAlignment="1">
      <alignment horizontal="center" vertical="center" wrapText="1"/>
    </xf>
    <xf numFmtId="0" fontId="5" fillId="5" borderId="4" xfId="0" applyFont="1" applyFill="1" applyBorder="1" applyAlignment="1">
      <alignment horizontal="centerContinuous"/>
    </xf>
    <xf numFmtId="0" fontId="5" fillId="4" borderId="4" xfId="0" applyFont="1" applyFill="1" applyBorder="1" applyAlignment="1">
      <alignment horizontal="centerContinuous" vertical="center" wrapText="1"/>
    </xf>
    <xf numFmtId="0" fontId="5" fillId="7" borderId="4" xfId="0" applyFont="1" applyFill="1" applyBorder="1" applyAlignment="1">
      <alignment horizontal="centerContinuous" wrapText="1"/>
    </xf>
    <xf numFmtId="0" fontId="5" fillId="9" borderId="0" xfId="16" applyFont="1" applyFill="1" applyAlignment="1">
      <alignment horizontal="centerContinuous" vertical="center" wrapText="1"/>
    </xf>
    <xf numFmtId="0" fontId="5" fillId="9" borderId="3" xfId="16" applyFont="1" applyFill="1" applyBorder="1" applyAlignment="1">
      <alignment horizontal="center" vertical="center" wrapText="1"/>
    </xf>
    <xf numFmtId="0" fontId="5" fillId="9" borderId="2" xfId="16" applyFont="1" applyFill="1" applyBorder="1" applyAlignment="1">
      <alignment horizontal="center" vertical="center" wrapText="1"/>
    </xf>
    <xf numFmtId="0" fontId="5" fillId="9" borderId="0" xfId="16" applyFont="1" applyFill="1" applyAlignment="1">
      <alignment horizontal="center" vertical="center" wrapText="1"/>
    </xf>
    <xf numFmtId="0" fontId="5" fillId="6" borderId="4" xfId="8" applyFont="1" applyFill="1" applyBorder="1" applyAlignment="1" applyProtection="1">
      <alignment horizontal="centerContinuous" vertical="center" wrapText="1"/>
      <protection locked="0"/>
    </xf>
    <xf numFmtId="0" fontId="15" fillId="0" borderId="8" xfId="0" applyFont="1" applyBorder="1" applyAlignment="1">
      <alignment horizontal="center" vertical="center" wrapText="1"/>
    </xf>
    <xf numFmtId="0" fontId="0" fillId="0" borderId="8" xfId="0" applyBorder="1" applyAlignment="1">
      <alignment horizontal="left" vertical="center" wrapText="1"/>
    </xf>
    <xf numFmtId="1" fontId="16" fillId="0" borderId="8" xfId="0" applyNumberFormat="1" applyFont="1" applyBorder="1" applyAlignment="1">
      <alignment horizontal="right" vertical="center" shrinkToFit="1"/>
    </xf>
    <xf numFmtId="9" fontId="16" fillId="0" borderId="9" xfId="0" applyNumberFormat="1" applyFont="1" applyBorder="1" applyAlignment="1">
      <alignment horizontal="center" vertical="center" shrinkToFit="1"/>
    </xf>
    <xf numFmtId="3" fontId="16" fillId="0" borderId="8" xfId="0" applyNumberFormat="1" applyFont="1" applyBorder="1" applyAlignment="1">
      <alignment horizontal="right" vertical="center" shrinkToFit="1"/>
    </xf>
    <xf numFmtId="0" fontId="0" fillId="0" borderId="6" xfId="0" applyBorder="1" applyAlignment="1">
      <alignment horizontal="center" vertical="center"/>
    </xf>
    <xf numFmtId="0" fontId="0" fillId="0" borderId="6" xfId="0" applyBorder="1" applyAlignment="1">
      <alignment horizontal="center" vertical="center" wrapText="1"/>
    </xf>
    <xf numFmtId="43" fontId="0" fillId="0" borderId="0" xfId="0" applyNumberFormat="1" applyAlignment="1" applyProtection="1">
      <alignment horizontal="center" vertical="top"/>
      <protection locked="0"/>
    </xf>
    <xf numFmtId="43" fontId="14" fillId="0" borderId="6" xfId="17" applyFont="1" applyFill="1" applyBorder="1" applyAlignment="1" applyProtection="1">
      <alignment vertical="center"/>
    </xf>
    <xf numFmtId="43" fontId="0" fillId="0" borderId="0" xfId="17" applyFont="1" applyProtection="1">
      <protection locked="0"/>
    </xf>
    <xf numFmtId="4" fontId="16" fillId="0" borderId="8" xfId="17" applyNumberFormat="1" applyFont="1" applyBorder="1" applyAlignment="1">
      <alignment horizontal="right" vertical="center" shrinkToFit="1"/>
    </xf>
    <xf numFmtId="4" fontId="16" fillId="0" borderId="8" xfId="17" applyNumberFormat="1" applyFont="1" applyFill="1" applyBorder="1" applyAlignment="1">
      <alignment horizontal="right" vertical="center" shrinkToFit="1"/>
    </xf>
    <xf numFmtId="4" fontId="15" fillId="0" borderId="8" xfId="17" applyNumberFormat="1" applyFont="1" applyFill="1" applyBorder="1" applyAlignment="1">
      <alignment horizontal="right" vertical="center" wrapText="1"/>
    </xf>
    <xf numFmtId="0" fontId="0" fillId="0" borderId="11" xfId="0" applyBorder="1" applyAlignment="1">
      <alignment horizontal="left" vertical="center"/>
    </xf>
    <xf numFmtId="0" fontId="15" fillId="0" borderId="0" xfId="8" applyFont="1" applyAlignment="1" applyProtection="1">
      <alignment horizontal="center"/>
      <protection locked="0"/>
    </xf>
    <xf numFmtId="0" fontId="3" fillId="0" borderId="0" xfId="0" applyFont="1"/>
    <xf numFmtId="4" fontId="15" fillId="0" borderId="0" xfId="8" applyNumberFormat="1" applyFont="1" applyAlignment="1" applyProtection="1">
      <alignment vertical="top"/>
      <protection locked="0"/>
    </xf>
    <xf numFmtId="0" fontId="14" fillId="0" borderId="0" xfId="23" applyFont="1" applyAlignment="1" applyProtection="1">
      <alignment vertical="top"/>
      <protection locked="0"/>
    </xf>
    <xf numFmtId="0" fontId="15" fillId="0" borderId="0" xfId="8" applyFont="1" applyAlignment="1" applyProtection="1">
      <alignment horizontal="center" vertical="top"/>
      <protection locked="0"/>
    </xf>
    <xf numFmtId="43" fontId="14" fillId="0" borderId="6" xfId="17" applyFont="1" applyFill="1" applyBorder="1" applyAlignment="1" applyProtection="1">
      <alignment vertical="center"/>
    </xf>
    <xf numFmtId="0" fontId="0" fillId="0" borderId="10" xfId="0" applyBorder="1" applyAlignment="1">
      <alignment horizontal="center" vertical="center" wrapText="1"/>
    </xf>
    <xf numFmtId="0" fontId="0" fillId="0" borderId="0" xfId="0" applyAlignment="1">
      <alignment horizontal="center" vertical="center" wrapText="1"/>
    </xf>
    <xf numFmtId="0" fontId="0" fillId="0" borderId="6" xfId="0" applyBorder="1" applyAlignment="1">
      <alignment horizontal="center" vertical="center"/>
    </xf>
    <xf numFmtId="0" fontId="0" fillId="0" borderId="6" xfId="0" applyBorder="1" applyAlignment="1">
      <alignment horizontal="center" vertical="center" wrapText="1"/>
    </xf>
    <xf numFmtId="43" fontId="14" fillId="0" borderId="6" xfId="17" applyFont="1" applyFill="1" applyBorder="1" applyAlignment="1" applyProtection="1">
      <alignment vertical="center"/>
    </xf>
    <xf numFmtId="43" fontId="14" fillId="0" borderId="10" xfId="17" applyFont="1" applyFill="1" applyBorder="1" applyAlignment="1" applyProtection="1">
      <alignment vertical="center" wrapText="1"/>
    </xf>
    <xf numFmtId="43" fontId="14" fillId="0" borderId="0" xfId="17" applyFont="1" applyFill="1" applyBorder="1" applyAlignment="1" applyProtection="1">
      <alignment vertical="center" wrapText="1"/>
    </xf>
    <xf numFmtId="0" fontId="10" fillId="8" borderId="5" xfId="8" applyFont="1" applyFill="1" applyBorder="1" applyAlignment="1" applyProtection="1">
      <alignment horizontal="center" vertical="center" wrapText="1"/>
      <protection locked="0"/>
    </xf>
    <xf numFmtId="0" fontId="10" fillId="8" borderId="6" xfId="8" applyFont="1" applyFill="1" applyBorder="1" applyAlignment="1" applyProtection="1">
      <alignment horizontal="center" vertical="center" wrapText="1"/>
      <protection locked="0"/>
    </xf>
    <xf numFmtId="0" fontId="10" fillId="8" borderId="3" xfId="8" applyFont="1" applyFill="1" applyBorder="1" applyAlignment="1" applyProtection="1">
      <alignment horizontal="center" vertical="center" wrapText="1"/>
      <protection locked="0"/>
    </xf>
    <xf numFmtId="0" fontId="0" fillId="0" borderId="7" xfId="0" applyBorder="1" applyAlignment="1">
      <alignment horizontal="center" vertical="center"/>
    </xf>
    <xf numFmtId="0" fontId="0" fillId="0" borderId="7" xfId="0" applyBorder="1" applyAlignment="1">
      <alignment horizontal="center" vertical="center" wrapText="1"/>
    </xf>
    <xf numFmtId="43" fontId="14" fillId="0" borderId="0" xfId="17" applyFont="1" applyFill="1" applyBorder="1" applyAlignment="1" applyProtection="1">
      <alignment vertical="center"/>
    </xf>
    <xf numFmtId="43" fontId="14" fillId="0" borderId="7" xfId="17" applyFont="1" applyFill="1" applyBorder="1" applyAlignment="1" applyProtection="1">
      <alignment vertical="center"/>
    </xf>
    <xf numFmtId="43" fontId="0" fillId="0" borderId="0" xfId="17" applyFont="1" applyFill="1" applyBorder="1" applyAlignment="1" applyProtection="1">
      <alignment vertical="center"/>
    </xf>
  </cellXfs>
  <cellStyles count="92">
    <cellStyle name="20% - Énfasis1" xfId="45" builtinId="30" customBuiltin="1"/>
    <cellStyle name="20% - Énfasis2" xfId="49" builtinId="34" customBuiltin="1"/>
    <cellStyle name="20% - Énfasis3" xfId="53" builtinId="38" customBuiltin="1"/>
    <cellStyle name="20% - Énfasis4" xfId="57" builtinId="42" customBuiltin="1"/>
    <cellStyle name="20% - Énfasis5" xfId="61" builtinId="46" customBuiltin="1"/>
    <cellStyle name="20% - Énfasis6" xfId="65" builtinId="50" customBuiltin="1"/>
    <cellStyle name="40% - Énfasis1" xfId="46" builtinId="31" customBuiltin="1"/>
    <cellStyle name="40% - Énfasis2" xfId="50" builtinId="35" customBuiltin="1"/>
    <cellStyle name="40% - Énfasis3" xfId="54" builtinId="39" customBuiltin="1"/>
    <cellStyle name="40% - Énfasis4" xfId="58" builtinId="43" customBuiltin="1"/>
    <cellStyle name="40% - Énfasis5" xfId="62" builtinId="47" customBuiltin="1"/>
    <cellStyle name="40% - Énfasis6" xfId="66" builtinId="51" customBuiltin="1"/>
    <cellStyle name="60% - Énfasis1" xfId="47" builtinId="32" customBuiltin="1"/>
    <cellStyle name="60% - Énfasis2" xfId="51" builtinId="36" customBuiltin="1"/>
    <cellStyle name="60% - Énfasis3" xfId="55" builtinId="40" customBuiltin="1"/>
    <cellStyle name="60% - Énfasis4" xfId="59" builtinId="44" customBuiltin="1"/>
    <cellStyle name="60% - Énfasis5" xfId="63" builtinId="48" customBuiltin="1"/>
    <cellStyle name="60% - Énfasis6" xfId="67" builtinId="52" customBuiltin="1"/>
    <cellStyle name="Buena" xfId="33" builtinId="26" customBuiltin="1"/>
    <cellStyle name="Cálculo" xfId="38" builtinId="22" customBuiltin="1"/>
    <cellStyle name="Celda de comprobación" xfId="40" builtinId="23" customBuiltin="1"/>
    <cellStyle name="Celda vinculada" xfId="39" builtinId="24" customBuiltin="1"/>
    <cellStyle name="Encabezado 1" xfId="29" builtinId="16" customBuiltin="1"/>
    <cellStyle name="Encabezado 4" xfId="32" builtinId="19" customBuiltin="1"/>
    <cellStyle name="Énfasis1" xfId="44" builtinId="29" customBuiltin="1"/>
    <cellStyle name="Énfasis2" xfId="48" builtinId="33" customBuiltin="1"/>
    <cellStyle name="Énfasis3" xfId="52" builtinId="37" customBuiltin="1"/>
    <cellStyle name="Énfasis4" xfId="56" builtinId="41" customBuiltin="1"/>
    <cellStyle name="Énfasis5" xfId="60" builtinId="45" customBuiltin="1"/>
    <cellStyle name="Énfasis6" xfId="64" builtinId="49" customBuiltin="1"/>
    <cellStyle name="Entrada" xfId="36" builtinId="20" customBuiltin="1"/>
    <cellStyle name="Euro" xfId="1"/>
    <cellStyle name="Incorrecto" xfId="34" builtinId="27" customBuiltin="1"/>
    <cellStyle name="Millares" xfId="17" builtinId="3"/>
    <cellStyle name="Millares 2" xfId="2"/>
    <cellStyle name="Millares 2 2" xfId="3"/>
    <cellStyle name="Millares 2 2 2" xfId="19"/>
    <cellStyle name="Millares 2 2 2 2" xfId="83"/>
    <cellStyle name="Millares 2 2 3" xfId="73"/>
    <cellStyle name="Millares 2 3" xfId="4"/>
    <cellStyle name="Millares 2 3 2" xfId="20"/>
    <cellStyle name="Millares 2 3 2 2" xfId="84"/>
    <cellStyle name="Millares 2 3 3" xfId="74"/>
    <cellStyle name="Millares 2 4" xfId="18"/>
    <cellStyle name="Millares 2 4 2" xfId="82"/>
    <cellStyle name="Millares 2 5" xfId="72"/>
    <cellStyle name="Millares 3" xfId="5"/>
    <cellStyle name="Millares 3 2" xfId="21"/>
    <cellStyle name="Millares 3 2 2" xfId="85"/>
    <cellStyle name="Millares 3 3" xfId="75"/>
    <cellStyle name="Millares 4" xfId="27"/>
    <cellStyle name="Millares 4 2" xfId="91"/>
    <cellStyle name="Millares 5" xfId="81"/>
    <cellStyle name="Millares 6" xfId="69"/>
    <cellStyle name="Moneda 2" xfId="6"/>
    <cellStyle name="Moneda 2 2" xfId="22"/>
    <cellStyle name="Moneda 2 2 2" xfId="86"/>
    <cellStyle name="Moneda 2 3" xfId="76"/>
    <cellStyle name="Neutral" xfId="35" builtinId="28" customBuiltin="1"/>
    <cellStyle name="Normal" xfId="0" builtinId="0"/>
    <cellStyle name="Normal 2" xfId="7"/>
    <cellStyle name="Normal 2 2" xfId="8"/>
    <cellStyle name="Normal 2 3" xfId="23"/>
    <cellStyle name="Normal 2 3 2" xfId="87"/>
    <cellStyle name="Normal 2 4" xfId="77"/>
    <cellStyle name="Normal 3" xfId="9"/>
    <cellStyle name="Normal 3 2" xfId="24"/>
    <cellStyle name="Normal 3 2 2" xfId="88"/>
    <cellStyle name="Normal 3 3" xfId="78"/>
    <cellStyle name="Normal 4" xfId="10"/>
    <cellStyle name="Normal 4 2" xfId="11"/>
    <cellStyle name="Normal 5" xfId="12"/>
    <cellStyle name="Normal 5 2" xfId="13"/>
    <cellStyle name="Normal 6" xfId="14"/>
    <cellStyle name="Normal 6 2" xfId="15"/>
    <cellStyle name="Normal 6 2 2" xfId="26"/>
    <cellStyle name="Normal 6 2 2 2" xfId="90"/>
    <cellStyle name="Normal 6 2 3" xfId="80"/>
    <cellStyle name="Normal 6 3" xfId="25"/>
    <cellStyle name="Normal 6 3 2" xfId="89"/>
    <cellStyle name="Normal 6 4" xfId="79"/>
    <cellStyle name="Normal 7" xfId="71"/>
    <cellStyle name="Normal 8" xfId="68"/>
    <cellStyle name="Normal_141008Reportes Cuadros Institucionales-sectorialesADV" xfId="16"/>
    <cellStyle name="Notas 2" xfId="70"/>
    <cellStyle name="Salida" xfId="37" builtinId="21" customBuiltin="1"/>
    <cellStyle name="Texto de advertencia" xfId="41" builtinId="11" customBuiltin="1"/>
    <cellStyle name="Texto explicativo" xfId="42" builtinId="53" customBuiltin="1"/>
    <cellStyle name="Título" xfId="28" builtinId="15" customBuiltin="1"/>
    <cellStyle name="Título 2" xfId="30" builtinId="17" customBuiltin="1"/>
    <cellStyle name="Título 3" xfId="31" builtinId="18" customBuiltin="1"/>
    <cellStyle name="Total" xfId="43" builtinId="25" customBuiltin="1"/>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45"/>
  <sheetViews>
    <sheetView tabSelected="1" topLeftCell="B1" zoomScale="85" zoomScaleNormal="85" workbookViewId="0">
      <pane xSplit="1" ySplit="3" topLeftCell="C4" activePane="bottomRight" state="frozen"/>
      <selection activeCell="B1" sqref="B1"/>
      <selection pane="topRight" activeCell="C1" sqref="C1"/>
      <selection pane="bottomLeft" activeCell="B4" sqref="B4"/>
      <selection pane="bottomRight" activeCell="A2" sqref="A2"/>
    </sheetView>
  </sheetViews>
  <sheetFormatPr baseColWidth="10" defaultColWidth="12" defaultRowHeight="11.25" x14ac:dyDescent="0.2"/>
  <cols>
    <col min="1" max="1" width="22.33203125" customWidth="1"/>
    <col min="2" max="2" width="18.6640625" style="1" customWidth="1"/>
    <col min="3" max="3" width="37" style="1" bestFit="1" customWidth="1"/>
    <col min="4" max="4" width="37" style="1" customWidth="1"/>
    <col min="5" max="5" width="21.5" style="1" customWidth="1"/>
    <col min="6" max="12" width="17" style="1" customWidth="1"/>
    <col min="13" max="13" width="44.1640625" style="1" customWidth="1"/>
    <col min="14" max="14" width="44" style="1" customWidth="1"/>
    <col min="15" max="15" width="14.1640625" style="1" customWidth="1"/>
    <col min="16" max="17" width="42.6640625" style="1" customWidth="1"/>
    <col min="18" max="21" width="12" style="1"/>
    <col min="22" max="22" width="13" style="1" bestFit="1" customWidth="1"/>
    <col min="23" max="23" width="14.5" customWidth="1"/>
  </cols>
  <sheetData>
    <row r="1" spans="1:23" ht="60" customHeight="1" x14ac:dyDescent="0.2">
      <c r="A1" s="60" t="s">
        <v>130</v>
      </c>
      <c r="B1" s="61"/>
      <c r="C1" s="61"/>
      <c r="D1" s="61"/>
      <c r="E1" s="61"/>
      <c r="F1" s="61"/>
      <c r="G1" s="61"/>
      <c r="H1" s="61"/>
      <c r="I1" s="61"/>
      <c r="J1" s="61"/>
      <c r="K1" s="61"/>
      <c r="L1" s="61"/>
      <c r="M1" s="61"/>
      <c r="N1" s="61"/>
      <c r="O1" s="61"/>
      <c r="P1" s="61"/>
      <c r="Q1" s="61"/>
      <c r="R1" s="61"/>
      <c r="S1" s="61"/>
      <c r="T1" s="61"/>
      <c r="U1" s="61"/>
      <c r="V1" s="61"/>
      <c r="W1" s="62"/>
    </row>
    <row r="2" spans="1:23" ht="11.25" customHeight="1" x14ac:dyDescent="0.2">
      <c r="A2" s="25" t="s">
        <v>85</v>
      </c>
      <c r="B2" s="25"/>
      <c r="C2" s="25"/>
      <c r="D2" s="25"/>
      <c r="E2" s="25"/>
      <c r="F2" s="32" t="s">
        <v>2</v>
      </c>
      <c r="G2" s="32"/>
      <c r="H2" s="32"/>
      <c r="I2" s="32"/>
      <c r="J2" s="32"/>
      <c r="K2" s="26" t="s">
        <v>72</v>
      </c>
      <c r="L2" s="26"/>
      <c r="M2" s="26"/>
      <c r="N2" s="27" t="s">
        <v>73</v>
      </c>
      <c r="O2" s="27"/>
      <c r="P2" s="27"/>
      <c r="Q2" s="27"/>
      <c r="R2" s="27"/>
      <c r="S2" s="27"/>
      <c r="T2" s="27"/>
      <c r="U2" s="28" t="s">
        <v>55</v>
      </c>
      <c r="V2" s="28"/>
      <c r="W2" s="28"/>
    </row>
    <row r="3" spans="1:23" ht="54.75" customHeight="1" x14ac:dyDescent="0.2">
      <c r="A3" s="20" t="s">
        <v>50</v>
      </c>
      <c r="B3" s="20" t="s">
        <v>49</v>
      </c>
      <c r="C3" s="20" t="s">
        <v>48</v>
      </c>
      <c r="D3" s="20" t="s">
        <v>47</v>
      </c>
      <c r="E3" s="20" t="s">
        <v>46</v>
      </c>
      <c r="F3" s="21" t="s">
        <v>45</v>
      </c>
      <c r="G3" s="21" t="s">
        <v>44</v>
      </c>
      <c r="H3" s="21" t="s">
        <v>43</v>
      </c>
      <c r="I3" s="22" t="s">
        <v>42</v>
      </c>
      <c r="J3" s="22" t="s">
        <v>41</v>
      </c>
      <c r="K3" s="23" t="s">
        <v>40</v>
      </c>
      <c r="L3" s="23" t="s">
        <v>39</v>
      </c>
      <c r="M3" s="23" t="s">
        <v>26</v>
      </c>
      <c r="N3" s="24" t="s">
        <v>38</v>
      </c>
      <c r="O3" s="24" t="s">
        <v>37</v>
      </c>
      <c r="P3" s="24" t="s">
        <v>36</v>
      </c>
      <c r="Q3" s="24" t="s">
        <v>84</v>
      </c>
      <c r="R3" s="24" t="s">
        <v>35</v>
      </c>
      <c r="S3" s="24" t="s">
        <v>34</v>
      </c>
      <c r="T3" s="24" t="s">
        <v>33</v>
      </c>
      <c r="U3" s="29" t="s">
        <v>54</v>
      </c>
      <c r="V3" s="30" t="s">
        <v>31</v>
      </c>
      <c r="W3" s="30" t="s">
        <v>71</v>
      </c>
    </row>
    <row r="4" spans="1:23" ht="15" customHeight="1" x14ac:dyDescent="0.2">
      <c r="A4" s="13">
        <v>1</v>
      </c>
      <c r="B4" s="14">
        <v>2</v>
      </c>
      <c r="C4" s="13">
        <v>3</v>
      </c>
      <c r="D4" s="18">
        <v>4</v>
      </c>
      <c r="E4" s="13">
        <v>5</v>
      </c>
      <c r="F4" s="19">
        <v>6</v>
      </c>
      <c r="G4" s="19">
        <v>7</v>
      </c>
      <c r="H4" s="19">
        <v>8</v>
      </c>
      <c r="I4" s="19">
        <v>9</v>
      </c>
      <c r="J4" s="19">
        <v>10</v>
      </c>
      <c r="K4" s="15">
        <v>11</v>
      </c>
      <c r="L4" s="15">
        <v>12</v>
      </c>
      <c r="M4" s="15">
        <v>13</v>
      </c>
      <c r="N4" s="16">
        <v>14</v>
      </c>
      <c r="O4" s="16">
        <v>15</v>
      </c>
      <c r="P4" s="16">
        <v>16</v>
      </c>
      <c r="Q4" s="16">
        <v>17</v>
      </c>
      <c r="R4" s="16">
        <v>18</v>
      </c>
      <c r="S4" s="16">
        <v>19</v>
      </c>
      <c r="T4" s="16">
        <v>20</v>
      </c>
      <c r="U4" s="31">
        <v>21</v>
      </c>
      <c r="V4" s="31">
        <v>22</v>
      </c>
      <c r="W4" s="31">
        <v>23</v>
      </c>
    </row>
    <row r="5" spans="1:23" ht="22.5" x14ac:dyDescent="0.2">
      <c r="A5" s="63" t="s">
        <v>86</v>
      </c>
      <c r="B5" s="63" t="s">
        <v>87</v>
      </c>
      <c r="C5" s="64" t="s">
        <v>88</v>
      </c>
      <c r="D5" s="63">
        <v>242</v>
      </c>
      <c r="E5" s="64" t="s">
        <v>89</v>
      </c>
      <c r="F5" s="65">
        <v>4456853.0199999996</v>
      </c>
      <c r="G5" s="65">
        <v>4324332.22</v>
      </c>
      <c r="H5" s="67">
        <v>4040944.44</v>
      </c>
      <c r="I5" s="67">
        <v>4040944.44</v>
      </c>
      <c r="J5" s="67">
        <v>4040944.44</v>
      </c>
      <c r="K5" s="63" t="s">
        <v>90</v>
      </c>
      <c r="L5" s="63" t="s">
        <v>91</v>
      </c>
      <c r="M5" s="64" t="s">
        <v>92</v>
      </c>
      <c r="N5" s="33" t="s">
        <v>93</v>
      </c>
      <c r="O5" s="33" t="s">
        <v>29</v>
      </c>
      <c r="P5" s="33" t="s">
        <v>94</v>
      </c>
      <c r="Q5" s="34"/>
      <c r="R5" s="35">
        <v>7</v>
      </c>
      <c r="S5" s="35">
        <f>R5</f>
        <v>7</v>
      </c>
      <c r="T5" s="35">
        <f>2+1+2+5+1</f>
        <v>11</v>
      </c>
      <c r="U5" s="35">
        <f t="shared" ref="U5:U20" si="0">S5</f>
        <v>7</v>
      </c>
      <c r="V5" s="35">
        <f t="shared" ref="V5:V20" si="1">T5</f>
        <v>11</v>
      </c>
      <c r="W5" s="36">
        <f>V5*1/U5</f>
        <v>1.5714285714285714</v>
      </c>
    </row>
    <row r="6" spans="1:23" ht="22.5" x14ac:dyDescent="0.2">
      <c r="A6" s="55"/>
      <c r="B6" s="55"/>
      <c r="C6" s="56"/>
      <c r="D6" s="55"/>
      <c r="E6" s="56"/>
      <c r="F6" s="66"/>
      <c r="G6" s="66"/>
      <c r="H6" s="66"/>
      <c r="I6" s="66"/>
      <c r="J6" s="66"/>
      <c r="K6" s="55"/>
      <c r="L6" s="55"/>
      <c r="M6" s="56"/>
      <c r="N6" s="33" t="s">
        <v>95</v>
      </c>
      <c r="O6" s="33" t="s">
        <v>29</v>
      </c>
      <c r="P6" s="33" t="s">
        <v>94</v>
      </c>
      <c r="Q6" s="34"/>
      <c r="R6" s="37">
        <v>9100</v>
      </c>
      <c r="S6" s="43">
        <f t="shared" ref="S6:S20" si="2">R6</f>
        <v>9100</v>
      </c>
      <c r="T6" s="44">
        <f>280+287+457+2791+1658+330+2027+329+1197+1132+577+459</f>
        <v>11524</v>
      </c>
      <c r="U6" s="43">
        <f t="shared" si="0"/>
        <v>9100</v>
      </c>
      <c r="V6" s="43">
        <f t="shared" si="1"/>
        <v>11524</v>
      </c>
      <c r="W6" s="36">
        <f>V6*1/U6</f>
        <v>1.2663736263736263</v>
      </c>
    </row>
    <row r="7" spans="1:23" ht="33.75" x14ac:dyDescent="0.2">
      <c r="A7" s="38" t="s">
        <v>86</v>
      </c>
      <c r="B7" s="38" t="s">
        <v>96</v>
      </c>
      <c r="C7" s="39" t="s">
        <v>97</v>
      </c>
      <c r="D7" s="38">
        <v>242</v>
      </c>
      <c r="E7" s="39" t="s">
        <v>89</v>
      </c>
      <c r="F7" s="41">
        <v>2000933.38</v>
      </c>
      <c r="G7" s="41">
        <v>5164923.59</v>
      </c>
      <c r="H7" s="52">
        <v>4933319.7300000004</v>
      </c>
      <c r="I7" s="52">
        <v>4933319.7300000004</v>
      </c>
      <c r="J7" s="52">
        <v>4927434.7300000004</v>
      </c>
      <c r="K7" s="38" t="s">
        <v>90</v>
      </c>
      <c r="L7" s="38" t="s">
        <v>91</v>
      </c>
      <c r="M7" s="39"/>
      <c r="N7" s="33" t="s">
        <v>98</v>
      </c>
      <c r="O7" s="33" t="s">
        <v>29</v>
      </c>
      <c r="P7" s="33" t="s">
        <v>99</v>
      </c>
      <c r="Q7" s="34"/>
      <c r="R7" s="37">
        <v>90282</v>
      </c>
      <c r="S7" s="43">
        <v>60000</v>
      </c>
      <c r="T7" s="44">
        <f>3010+4504+4786+8712+5146+5460+5450+4471+3660+5519+4767+4439</f>
        <v>59924</v>
      </c>
      <c r="U7" s="43">
        <f t="shared" si="0"/>
        <v>60000</v>
      </c>
      <c r="V7" s="43">
        <f t="shared" si="1"/>
        <v>59924</v>
      </c>
      <c r="W7" s="36">
        <f t="shared" ref="W7:W20" si="3">V7*1/U7</f>
        <v>0.99873333333333336</v>
      </c>
    </row>
    <row r="8" spans="1:23" ht="33.75" x14ac:dyDescent="0.2">
      <c r="A8" s="38" t="s">
        <v>86</v>
      </c>
      <c r="B8" s="38" t="s">
        <v>100</v>
      </c>
      <c r="C8" s="39" t="s">
        <v>101</v>
      </c>
      <c r="D8" s="38">
        <v>242</v>
      </c>
      <c r="E8" s="39" t="s">
        <v>89</v>
      </c>
      <c r="F8" s="41">
        <v>3783001.84</v>
      </c>
      <c r="G8" s="41">
        <v>3009261.63</v>
      </c>
      <c r="H8" s="52">
        <v>2639214.04</v>
      </c>
      <c r="I8" s="52">
        <v>2639214.04</v>
      </c>
      <c r="J8" s="52">
        <v>2639214.04</v>
      </c>
      <c r="K8" s="38" t="s">
        <v>90</v>
      </c>
      <c r="L8" s="38" t="s">
        <v>91</v>
      </c>
      <c r="M8" s="39" t="s">
        <v>102</v>
      </c>
      <c r="N8" s="33" t="s">
        <v>103</v>
      </c>
      <c r="O8" s="33" t="s">
        <v>29</v>
      </c>
      <c r="P8" s="33" t="s">
        <v>99</v>
      </c>
      <c r="Q8" s="34"/>
      <c r="R8" s="37">
        <v>27000</v>
      </c>
      <c r="S8" s="43">
        <f t="shared" si="2"/>
        <v>27000</v>
      </c>
      <c r="T8" s="44">
        <f>3718+2818+6592+6707+7250+3362+2279+2257+1891+4217+2512+2323</f>
        <v>45926</v>
      </c>
      <c r="U8" s="43">
        <f t="shared" si="0"/>
        <v>27000</v>
      </c>
      <c r="V8" s="43">
        <f t="shared" si="1"/>
        <v>45926</v>
      </c>
      <c r="W8" s="36">
        <f t="shared" si="3"/>
        <v>1.700962962962963</v>
      </c>
    </row>
    <row r="9" spans="1:23" ht="33.75" x14ac:dyDescent="0.2">
      <c r="A9" s="38" t="s">
        <v>86</v>
      </c>
      <c r="B9" s="38" t="s">
        <v>104</v>
      </c>
      <c r="C9" s="39" t="s">
        <v>105</v>
      </c>
      <c r="D9" s="38">
        <v>242</v>
      </c>
      <c r="E9" s="39" t="s">
        <v>89</v>
      </c>
      <c r="F9" s="41">
        <v>923530</v>
      </c>
      <c r="G9" s="41">
        <v>767061.79</v>
      </c>
      <c r="H9" s="52">
        <v>724633.25</v>
      </c>
      <c r="I9" s="52">
        <v>724633.25</v>
      </c>
      <c r="J9" s="52">
        <v>724633.25</v>
      </c>
      <c r="K9" s="38" t="s">
        <v>90</v>
      </c>
      <c r="L9" s="38" t="s">
        <v>91</v>
      </c>
      <c r="M9" s="39"/>
      <c r="N9" s="33" t="s">
        <v>106</v>
      </c>
      <c r="O9" s="33" t="s">
        <v>29</v>
      </c>
      <c r="P9" s="33" t="s">
        <v>99</v>
      </c>
      <c r="Q9" s="34"/>
      <c r="R9" s="37">
        <v>7740</v>
      </c>
      <c r="S9" s="43">
        <f t="shared" si="2"/>
        <v>7740</v>
      </c>
      <c r="T9" s="44">
        <f>323+552+333+2826+904+628+573+259+266+170+371+161</f>
        <v>7366</v>
      </c>
      <c r="U9" s="43">
        <f t="shared" si="0"/>
        <v>7740</v>
      </c>
      <c r="V9" s="43">
        <f>T9</f>
        <v>7366</v>
      </c>
      <c r="W9" s="36">
        <f t="shared" si="3"/>
        <v>0.95167958656330753</v>
      </c>
    </row>
    <row r="10" spans="1:23" ht="22.5" x14ac:dyDescent="0.2">
      <c r="A10" s="53" t="s">
        <v>107</v>
      </c>
      <c r="B10" s="53" t="s">
        <v>108</v>
      </c>
      <c r="C10" s="53" t="s">
        <v>109</v>
      </c>
      <c r="D10" s="53">
        <v>242</v>
      </c>
      <c r="E10" s="53" t="s">
        <v>89</v>
      </c>
      <c r="F10" s="58">
        <v>3891067.54</v>
      </c>
      <c r="G10" s="58">
        <v>4040819.91</v>
      </c>
      <c r="H10" s="58">
        <v>3840811.06</v>
      </c>
      <c r="I10" s="58">
        <v>3840811.06</v>
      </c>
      <c r="J10" s="58">
        <v>3840811.06</v>
      </c>
      <c r="K10" s="53" t="s">
        <v>90</v>
      </c>
      <c r="L10" s="53" t="s">
        <v>91</v>
      </c>
      <c r="M10" s="53"/>
      <c r="N10" s="33" t="s">
        <v>110</v>
      </c>
      <c r="O10" s="33" t="s">
        <v>30</v>
      </c>
      <c r="P10" s="33" t="s">
        <v>111</v>
      </c>
      <c r="Q10" s="34"/>
      <c r="R10" s="35">
        <v>3</v>
      </c>
      <c r="S10" s="43">
        <f t="shared" si="2"/>
        <v>3</v>
      </c>
      <c r="T10" s="44">
        <f>3+1</f>
        <v>4</v>
      </c>
      <c r="U10" s="43">
        <f t="shared" si="0"/>
        <v>3</v>
      </c>
      <c r="V10" s="43">
        <f t="shared" si="1"/>
        <v>4</v>
      </c>
      <c r="W10" s="36">
        <f t="shared" si="3"/>
        <v>1.3333333333333333</v>
      </c>
    </row>
    <row r="11" spans="1:23" ht="22.5" x14ac:dyDescent="0.2">
      <c r="A11" s="54"/>
      <c r="B11" s="54"/>
      <c r="C11" s="54"/>
      <c r="D11" s="54"/>
      <c r="E11" s="54"/>
      <c r="F11" s="59"/>
      <c r="G11" s="59"/>
      <c r="H11" s="59"/>
      <c r="I11" s="59"/>
      <c r="J11" s="59"/>
      <c r="K11" s="54"/>
      <c r="L11" s="54"/>
      <c r="M11" s="54"/>
      <c r="N11" s="33" t="s">
        <v>112</v>
      </c>
      <c r="O11" s="33" t="s">
        <v>30</v>
      </c>
      <c r="P11" s="33" t="s">
        <v>111</v>
      </c>
      <c r="Q11" s="34"/>
      <c r="R11" s="35">
        <v>37</v>
      </c>
      <c r="S11" s="43">
        <f t="shared" si="2"/>
        <v>37</v>
      </c>
      <c r="T11" s="45">
        <f>1+2+2+10+21</f>
        <v>36</v>
      </c>
      <c r="U11" s="43">
        <f t="shared" si="0"/>
        <v>37</v>
      </c>
      <c r="V11" s="43">
        <f t="shared" si="1"/>
        <v>36</v>
      </c>
      <c r="W11" s="36">
        <f t="shared" si="3"/>
        <v>0.97297297297297303</v>
      </c>
    </row>
    <row r="12" spans="1:23" ht="22.5" x14ac:dyDescent="0.2">
      <c r="A12" s="54"/>
      <c r="B12" s="54"/>
      <c r="C12" s="54"/>
      <c r="D12" s="54"/>
      <c r="E12" s="54"/>
      <c r="F12" s="59"/>
      <c r="G12" s="59"/>
      <c r="H12" s="59"/>
      <c r="I12" s="59"/>
      <c r="J12" s="59"/>
      <c r="K12" s="54"/>
      <c r="L12" s="54"/>
      <c r="M12" s="54"/>
      <c r="N12" s="33" t="s">
        <v>113</v>
      </c>
      <c r="O12" s="33" t="s">
        <v>30</v>
      </c>
      <c r="P12" s="33" t="s">
        <v>111</v>
      </c>
      <c r="Q12" s="34"/>
      <c r="R12" s="35">
        <v>4</v>
      </c>
      <c r="S12" s="43">
        <v>3</v>
      </c>
      <c r="T12" s="44">
        <f>3</f>
        <v>3</v>
      </c>
      <c r="U12" s="43">
        <f t="shared" si="0"/>
        <v>3</v>
      </c>
      <c r="V12" s="43">
        <f t="shared" si="1"/>
        <v>3</v>
      </c>
      <c r="W12" s="36">
        <f t="shared" si="3"/>
        <v>1</v>
      </c>
    </row>
    <row r="13" spans="1:23" ht="33.75" x14ac:dyDescent="0.2">
      <c r="A13" s="54"/>
      <c r="B13" s="54"/>
      <c r="C13" s="54"/>
      <c r="D13" s="54"/>
      <c r="E13" s="54"/>
      <c r="F13" s="59"/>
      <c r="G13" s="59"/>
      <c r="H13" s="59"/>
      <c r="I13" s="59"/>
      <c r="J13" s="59"/>
      <c r="K13" s="54"/>
      <c r="L13" s="54"/>
      <c r="M13" s="54"/>
      <c r="N13" s="33" t="s">
        <v>118</v>
      </c>
      <c r="O13" s="33" t="s">
        <v>30</v>
      </c>
      <c r="P13" s="33" t="s">
        <v>111</v>
      </c>
      <c r="Q13" s="34"/>
      <c r="R13" s="35">
        <v>4</v>
      </c>
      <c r="S13" s="43">
        <f t="shared" si="2"/>
        <v>4</v>
      </c>
      <c r="T13" s="44">
        <f>1+1+3+1</f>
        <v>6</v>
      </c>
      <c r="U13" s="43">
        <f t="shared" ref="U13:U14" si="4">S13</f>
        <v>4</v>
      </c>
      <c r="V13" s="43">
        <f t="shared" ref="V13:V14" si="5">T13</f>
        <v>6</v>
      </c>
      <c r="W13" s="36">
        <f t="shared" si="3"/>
        <v>1.5</v>
      </c>
    </row>
    <row r="14" spans="1:23" ht="33.75" x14ac:dyDescent="0.2">
      <c r="A14" s="54"/>
      <c r="B14" s="54"/>
      <c r="C14" s="54"/>
      <c r="D14" s="54"/>
      <c r="E14" s="54"/>
      <c r="F14" s="59"/>
      <c r="G14" s="59"/>
      <c r="H14" s="59"/>
      <c r="I14" s="59"/>
      <c r="J14" s="59"/>
      <c r="K14" s="54"/>
      <c r="L14" s="54"/>
      <c r="M14" s="54"/>
      <c r="N14" s="33" t="s">
        <v>118</v>
      </c>
      <c r="O14" s="33" t="s">
        <v>30</v>
      </c>
      <c r="P14" s="33" t="s">
        <v>111</v>
      </c>
      <c r="Q14" s="34"/>
      <c r="R14" s="35">
        <v>2</v>
      </c>
      <c r="S14" s="43">
        <f t="shared" si="2"/>
        <v>2</v>
      </c>
      <c r="T14" s="44">
        <v>0</v>
      </c>
      <c r="U14" s="43">
        <f t="shared" si="4"/>
        <v>2</v>
      </c>
      <c r="V14" s="43">
        <f t="shared" si="5"/>
        <v>0</v>
      </c>
      <c r="W14" s="36">
        <f t="shared" si="3"/>
        <v>0</v>
      </c>
    </row>
    <row r="15" spans="1:23" x14ac:dyDescent="0.2">
      <c r="A15" s="55" t="s">
        <v>107</v>
      </c>
      <c r="B15" s="55" t="s">
        <v>116</v>
      </c>
      <c r="C15" s="56" t="s">
        <v>117</v>
      </c>
      <c r="D15" s="55">
        <v>242</v>
      </c>
      <c r="E15" s="56" t="s">
        <v>89</v>
      </c>
      <c r="F15" s="57">
        <v>3162329.54</v>
      </c>
      <c r="G15" s="57">
        <v>4375422.88</v>
      </c>
      <c r="H15" s="57">
        <v>4248694.75</v>
      </c>
      <c r="I15" s="57">
        <v>4248694.75</v>
      </c>
      <c r="J15" s="57">
        <v>4248694.75</v>
      </c>
      <c r="K15" s="55" t="s">
        <v>90</v>
      </c>
      <c r="L15" s="55" t="s">
        <v>91</v>
      </c>
      <c r="M15" s="56"/>
      <c r="N15" s="33" t="s">
        <v>114</v>
      </c>
      <c r="O15" s="33" t="s">
        <v>30</v>
      </c>
      <c r="P15" s="33" t="s">
        <v>111</v>
      </c>
      <c r="Q15" s="34"/>
      <c r="R15" s="35">
        <v>4</v>
      </c>
      <c r="S15" s="43">
        <f t="shared" si="2"/>
        <v>4</v>
      </c>
      <c r="T15" s="44">
        <f>1+1+1+1</f>
        <v>4</v>
      </c>
      <c r="U15" s="43">
        <f t="shared" si="0"/>
        <v>4</v>
      </c>
      <c r="V15" s="43">
        <f t="shared" si="1"/>
        <v>4</v>
      </c>
      <c r="W15" s="36">
        <f t="shared" si="3"/>
        <v>1</v>
      </c>
    </row>
    <row r="16" spans="1:23" x14ac:dyDescent="0.2">
      <c r="A16" s="55"/>
      <c r="B16" s="55"/>
      <c r="C16" s="56"/>
      <c r="D16" s="55"/>
      <c r="E16" s="56"/>
      <c r="F16" s="57"/>
      <c r="G16" s="57"/>
      <c r="H16" s="57"/>
      <c r="I16" s="57"/>
      <c r="J16" s="57"/>
      <c r="K16" s="55"/>
      <c r="L16" s="55"/>
      <c r="M16" s="56"/>
      <c r="N16" s="33" t="s">
        <v>119</v>
      </c>
      <c r="O16" s="33" t="s">
        <v>30</v>
      </c>
      <c r="P16" s="33" t="s">
        <v>111</v>
      </c>
      <c r="Q16" s="34"/>
      <c r="R16" s="35">
        <v>24</v>
      </c>
      <c r="S16" s="43">
        <f t="shared" si="2"/>
        <v>24</v>
      </c>
      <c r="T16" s="44">
        <f>4+2+2+2+2+2+2+2+2+4</f>
        <v>24</v>
      </c>
      <c r="U16" s="43">
        <f t="shared" si="0"/>
        <v>24</v>
      </c>
      <c r="V16" s="43">
        <f t="shared" si="1"/>
        <v>24</v>
      </c>
      <c r="W16" s="36">
        <f t="shared" si="3"/>
        <v>1</v>
      </c>
    </row>
    <row r="17" spans="1:23" ht="22.5" x14ac:dyDescent="0.2">
      <c r="A17" s="55"/>
      <c r="B17" s="55"/>
      <c r="C17" s="56"/>
      <c r="D17" s="55"/>
      <c r="E17" s="56"/>
      <c r="F17" s="57"/>
      <c r="G17" s="57"/>
      <c r="H17" s="57"/>
      <c r="I17" s="57"/>
      <c r="J17" s="57"/>
      <c r="K17" s="55"/>
      <c r="L17" s="55"/>
      <c r="M17" s="56"/>
      <c r="N17" s="33" t="s">
        <v>120</v>
      </c>
      <c r="O17" s="33" t="s">
        <v>30</v>
      </c>
      <c r="P17" s="33" t="s">
        <v>111</v>
      </c>
      <c r="Q17" s="34"/>
      <c r="R17" s="35">
        <v>100</v>
      </c>
      <c r="S17" s="43">
        <f t="shared" si="2"/>
        <v>100</v>
      </c>
      <c r="T17" s="44">
        <f>45+18+62+9+7+9+22+14+13+38</f>
        <v>237</v>
      </c>
      <c r="U17" s="43">
        <f t="shared" si="0"/>
        <v>100</v>
      </c>
      <c r="V17" s="43">
        <f t="shared" si="1"/>
        <v>237</v>
      </c>
      <c r="W17" s="36">
        <f t="shared" si="3"/>
        <v>2.37</v>
      </c>
    </row>
    <row r="18" spans="1:23" x14ac:dyDescent="0.2">
      <c r="A18" s="55"/>
      <c r="B18" s="55"/>
      <c r="C18" s="56"/>
      <c r="D18" s="55"/>
      <c r="E18" s="56"/>
      <c r="F18" s="57"/>
      <c r="G18" s="57"/>
      <c r="H18" s="57"/>
      <c r="I18" s="57"/>
      <c r="J18" s="57"/>
      <c r="K18" s="55"/>
      <c r="L18" s="55"/>
      <c r="M18" s="56"/>
      <c r="N18" s="33" t="s">
        <v>115</v>
      </c>
      <c r="O18" s="33" t="s">
        <v>30</v>
      </c>
      <c r="P18" s="33" t="s">
        <v>111</v>
      </c>
      <c r="Q18" s="34"/>
      <c r="R18" s="35">
        <v>5</v>
      </c>
      <c r="S18" s="43">
        <f t="shared" si="2"/>
        <v>5</v>
      </c>
      <c r="T18" s="44">
        <v>5</v>
      </c>
      <c r="U18" s="43">
        <f t="shared" ref="U18:U19" si="6">S18</f>
        <v>5</v>
      </c>
      <c r="V18" s="43">
        <f t="shared" ref="V18:V19" si="7">T18</f>
        <v>5</v>
      </c>
      <c r="W18" s="36">
        <f t="shared" si="3"/>
        <v>1</v>
      </c>
    </row>
    <row r="19" spans="1:23" ht="22.5" x14ac:dyDescent="0.2">
      <c r="A19" s="55"/>
      <c r="B19" s="55"/>
      <c r="C19" s="56"/>
      <c r="D19" s="55"/>
      <c r="E19" s="56"/>
      <c r="F19" s="57"/>
      <c r="G19" s="57"/>
      <c r="H19" s="57"/>
      <c r="I19" s="57"/>
      <c r="J19" s="57"/>
      <c r="K19" s="55"/>
      <c r="L19" s="55"/>
      <c r="M19" s="56"/>
      <c r="N19" s="33" t="s">
        <v>121</v>
      </c>
      <c r="O19" s="33" t="s">
        <v>30</v>
      </c>
      <c r="P19" s="33" t="s">
        <v>111</v>
      </c>
      <c r="Q19" s="34"/>
      <c r="R19" s="35">
        <v>1</v>
      </c>
      <c r="S19" s="43">
        <f t="shared" si="2"/>
        <v>1</v>
      </c>
      <c r="T19" s="44">
        <v>1</v>
      </c>
      <c r="U19" s="43">
        <f t="shared" si="6"/>
        <v>1</v>
      </c>
      <c r="V19" s="43">
        <f t="shared" si="7"/>
        <v>1</v>
      </c>
      <c r="W19" s="36">
        <f t="shared" si="3"/>
        <v>1</v>
      </c>
    </row>
    <row r="20" spans="1:23" x14ac:dyDescent="0.2">
      <c r="A20" s="55"/>
      <c r="B20" s="55"/>
      <c r="C20" s="56"/>
      <c r="D20" s="55"/>
      <c r="E20" s="56"/>
      <c r="F20" s="57"/>
      <c r="G20" s="57"/>
      <c r="H20" s="57"/>
      <c r="I20" s="57"/>
      <c r="J20" s="57"/>
      <c r="K20" s="55"/>
      <c r="L20" s="55"/>
      <c r="M20" s="56"/>
      <c r="N20" s="33" t="s">
        <v>122</v>
      </c>
      <c r="O20" s="33" t="s">
        <v>30</v>
      </c>
      <c r="P20" s="33" t="s">
        <v>111</v>
      </c>
      <c r="Q20" s="34"/>
      <c r="R20" s="35">
        <v>10</v>
      </c>
      <c r="S20" s="43">
        <f t="shared" si="2"/>
        <v>10</v>
      </c>
      <c r="T20" s="44">
        <f>2+2+2+1+1+2</f>
        <v>10</v>
      </c>
      <c r="U20" s="43">
        <f t="shared" si="0"/>
        <v>10</v>
      </c>
      <c r="V20" s="43">
        <f t="shared" si="1"/>
        <v>10</v>
      </c>
      <c r="W20" s="36">
        <f t="shared" si="3"/>
        <v>1</v>
      </c>
    </row>
    <row r="21" spans="1:23" x14ac:dyDescent="0.2">
      <c r="A21" s="11"/>
      <c r="B21" s="12"/>
      <c r="C21" s="11"/>
      <c r="D21" s="11"/>
      <c r="E21" s="12"/>
      <c r="F21" s="12"/>
      <c r="G21" s="12"/>
      <c r="H21" s="12"/>
      <c r="I21" s="12"/>
      <c r="J21" s="12"/>
      <c r="K21"/>
      <c r="L21"/>
      <c r="M21"/>
      <c r="N21"/>
      <c r="O21"/>
      <c r="P21" s="10"/>
      <c r="Q21" s="10"/>
    </row>
    <row r="22" spans="1:23" x14ac:dyDescent="0.2">
      <c r="B22" s="46" t="s">
        <v>123</v>
      </c>
      <c r="C22" s="12"/>
      <c r="D22" s="11"/>
      <c r="E22" s="11"/>
      <c r="F22" s="12"/>
      <c r="G22" s="12"/>
      <c r="H22" s="12"/>
      <c r="I22" s="12"/>
      <c r="J22" s="12"/>
      <c r="K22" s="40"/>
      <c r="L22"/>
      <c r="M22"/>
      <c r="N22"/>
      <c r="O22"/>
      <c r="P22"/>
      <c r="Q22" s="10"/>
      <c r="R22" s="10"/>
      <c r="S22"/>
      <c r="T22"/>
      <c r="U22"/>
      <c r="V22"/>
    </row>
    <row r="23" spans="1:23" x14ac:dyDescent="0.2">
      <c r="A23" s="11"/>
      <c r="B23" s="12"/>
      <c r="C23" s="11"/>
      <c r="D23" s="11"/>
      <c r="E23" s="12"/>
      <c r="F23" s="12"/>
      <c r="G23" s="12"/>
      <c r="H23" s="12"/>
      <c r="I23" s="12"/>
      <c r="J23" s="12"/>
      <c r="K23"/>
      <c r="L23"/>
      <c r="M23"/>
      <c r="N23"/>
      <c r="O23"/>
      <c r="P23" s="10"/>
      <c r="Q23" s="10"/>
      <c r="R23"/>
      <c r="S23"/>
      <c r="T23"/>
      <c r="U23"/>
      <c r="V23"/>
    </row>
    <row r="24" spans="1:23" x14ac:dyDescent="0.2">
      <c r="A24" s="11"/>
      <c r="B24" s="12"/>
      <c r="C24" s="11"/>
      <c r="D24" s="11"/>
      <c r="E24" s="12"/>
      <c r="F24" s="12"/>
      <c r="G24" s="12"/>
      <c r="H24" s="12"/>
      <c r="I24" s="12"/>
      <c r="J24" s="12"/>
      <c r="K24"/>
      <c r="L24"/>
      <c r="M24"/>
      <c r="N24"/>
      <c r="O24"/>
      <c r="P24" s="10"/>
      <c r="Q24" s="10"/>
      <c r="R24"/>
      <c r="S24"/>
      <c r="T24"/>
      <c r="U24"/>
      <c r="V24"/>
    </row>
    <row r="25" spans="1:23" ht="12.75" x14ac:dyDescent="0.2">
      <c r="A25" s="11"/>
      <c r="B25" s="12"/>
      <c r="C25" s="11"/>
      <c r="D25" s="47" t="s">
        <v>124</v>
      </c>
      <c r="E25" s="48"/>
      <c r="F25" s="49"/>
      <c r="G25" s="50"/>
      <c r="H25" s="47" t="s">
        <v>125</v>
      </c>
      <c r="I25" s="12"/>
      <c r="J25" s="12"/>
      <c r="K25"/>
      <c r="L25"/>
      <c r="M25"/>
      <c r="N25"/>
      <c r="O25"/>
      <c r="P25" s="10"/>
      <c r="Q25" s="10"/>
      <c r="R25"/>
      <c r="S25"/>
      <c r="T25"/>
      <c r="U25"/>
      <c r="V25"/>
    </row>
    <row r="26" spans="1:23" ht="12.75" x14ac:dyDescent="0.2">
      <c r="A26" s="11"/>
      <c r="B26" s="12"/>
      <c r="C26" s="11"/>
      <c r="D26" s="51" t="s">
        <v>126</v>
      </c>
      <c r="E26" s="48"/>
      <c r="F26" s="49"/>
      <c r="G26" s="50"/>
      <c r="H26" s="51" t="s">
        <v>127</v>
      </c>
      <c r="I26" s="12"/>
      <c r="J26" s="12"/>
      <c r="K26"/>
      <c r="L26"/>
      <c r="M26"/>
      <c r="N26"/>
      <c r="O26"/>
      <c r="P26" s="10"/>
      <c r="Q26" s="10"/>
      <c r="R26"/>
      <c r="S26"/>
      <c r="T26"/>
      <c r="U26"/>
      <c r="V26"/>
    </row>
    <row r="27" spans="1:23" ht="12.75" x14ac:dyDescent="0.2">
      <c r="A27" s="11"/>
      <c r="B27" s="12"/>
      <c r="C27" s="11"/>
      <c r="D27" s="51" t="s">
        <v>128</v>
      </c>
      <c r="E27" s="48"/>
      <c r="F27" s="49"/>
      <c r="G27" s="50"/>
      <c r="H27" s="51" t="s">
        <v>129</v>
      </c>
      <c r="I27" s="12"/>
      <c r="J27" s="12"/>
      <c r="K27" s="12"/>
      <c r="L27" s="12"/>
      <c r="M27"/>
      <c r="N27"/>
      <c r="O27"/>
      <c r="P27"/>
      <c r="Q27"/>
      <c r="R27"/>
      <c r="S27"/>
      <c r="T27"/>
      <c r="U27"/>
      <c r="V27"/>
    </row>
    <row r="28" spans="1:23" x14ac:dyDescent="0.2">
      <c r="A28" s="11"/>
      <c r="B28" s="12"/>
      <c r="C28" s="11"/>
      <c r="D28" s="11"/>
      <c r="E28" s="12"/>
      <c r="F28" s="12"/>
      <c r="G28" s="12"/>
      <c r="H28" s="12"/>
      <c r="I28" s="12"/>
      <c r="J28" s="12"/>
      <c r="K28" s="12"/>
      <c r="L28" s="12"/>
      <c r="M28"/>
      <c r="N28"/>
      <c r="O28"/>
      <c r="P28"/>
      <c r="Q28"/>
      <c r="R28"/>
      <c r="S28"/>
      <c r="T28"/>
      <c r="U28"/>
      <c r="V28"/>
    </row>
    <row r="29" spans="1:23" x14ac:dyDescent="0.2">
      <c r="A29" s="11"/>
      <c r="B29" s="12"/>
      <c r="C29" s="11"/>
      <c r="D29" s="11"/>
      <c r="E29" s="12"/>
      <c r="F29" s="12"/>
      <c r="G29" s="12"/>
      <c r="H29" s="12"/>
      <c r="I29" s="12"/>
      <c r="J29" s="12"/>
      <c r="K29" s="12"/>
      <c r="L29" s="12"/>
      <c r="M29"/>
      <c r="N29"/>
      <c r="O29"/>
      <c r="P29"/>
      <c r="Q29"/>
      <c r="R29"/>
      <c r="S29"/>
      <c r="T29"/>
      <c r="U29"/>
      <c r="V29"/>
    </row>
    <row r="30" spans="1:23" x14ac:dyDescent="0.2">
      <c r="C30"/>
      <c r="D30"/>
      <c r="F30" s="40"/>
      <c r="G30" s="40"/>
      <c r="H30" s="40"/>
      <c r="I30" s="40"/>
      <c r="J30" s="40"/>
      <c r="K30"/>
      <c r="L30"/>
      <c r="M30"/>
    </row>
    <row r="31" spans="1:23" x14ac:dyDescent="0.2">
      <c r="F31" s="40"/>
      <c r="G31" s="40"/>
      <c r="H31" s="40"/>
      <c r="I31" s="40"/>
      <c r="J31" s="40"/>
      <c r="K31"/>
      <c r="L31"/>
      <c r="M31"/>
    </row>
    <row r="32" spans="1:23" x14ac:dyDescent="0.2">
      <c r="F32" s="40"/>
      <c r="G32" s="40"/>
      <c r="H32" s="40"/>
      <c r="I32" s="40"/>
      <c r="J32" s="40"/>
      <c r="K32"/>
      <c r="L32"/>
      <c r="M32"/>
    </row>
    <row r="33" spans="6:13" x14ac:dyDescent="0.2">
      <c r="F33" s="40"/>
      <c r="G33" s="40"/>
      <c r="H33" s="40"/>
      <c r="I33" s="40"/>
      <c r="J33" s="40"/>
      <c r="K33"/>
      <c r="L33"/>
      <c r="M33"/>
    </row>
    <row r="34" spans="6:13" x14ac:dyDescent="0.2">
      <c r="F34" s="40"/>
      <c r="G34" s="40"/>
      <c r="H34" s="40"/>
      <c r="I34" s="40"/>
      <c r="J34" s="40"/>
      <c r="K34"/>
      <c r="L34"/>
      <c r="M34"/>
    </row>
    <row r="35" spans="6:13" x14ac:dyDescent="0.2">
      <c r="F35" s="40"/>
      <c r="G35" s="40"/>
      <c r="H35" s="40"/>
      <c r="I35" s="40"/>
      <c r="J35" s="40"/>
      <c r="K35"/>
      <c r="L35"/>
      <c r="M35"/>
    </row>
    <row r="36" spans="6:13" x14ac:dyDescent="0.2">
      <c r="F36" s="40"/>
      <c r="G36" s="40"/>
      <c r="H36" s="40"/>
      <c r="I36" s="40"/>
      <c r="J36" s="40"/>
      <c r="K36"/>
      <c r="L36"/>
      <c r="M36"/>
    </row>
    <row r="37" spans="6:13" x14ac:dyDescent="0.2">
      <c r="F37" s="40"/>
      <c r="G37" s="40"/>
      <c r="H37" s="40"/>
      <c r="I37" s="40"/>
      <c r="J37" s="40"/>
      <c r="K37"/>
      <c r="L37"/>
      <c r="M37"/>
    </row>
    <row r="38" spans="6:13" x14ac:dyDescent="0.2">
      <c r="F38" s="40"/>
      <c r="G38" s="40"/>
      <c r="H38" s="40"/>
      <c r="I38" s="40"/>
      <c r="J38" s="40"/>
      <c r="K38"/>
      <c r="L38"/>
      <c r="M38"/>
    </row>
    <row r="39" spans="6:13" x14ac:dyDescent="0.2">
      <c r="F39" s="40"/>
      <c r="G39" s="40"/>
      <c r="H39" s="40"/>
      <c r="I39" s="40"/>
      <c r="J39" s="40"/>
      <c r="K39"/>
      <c r="L39"/>
      <c r="M39"/>
    </row>
    <row r="40" spans="6:13" x14ac:dyDescent="0.2">
      <c r="F40" s="40"/>
      <c r="G40" s="40"/>
      <c r="H40" s="40"/>
      <c r="I40" s="40"/>
      <c r="J40" s="40"/>
      <c r="K40"/>
      <c r="L40"/>
      <c r="M40"/>
    </row>
    <row r="41" spans="6:13" x14ac:dyDescent="0.2">
      <c r="F41" s="40"/>
      <c r="G41" s="40"/>
      <c r="H41" s="40"/>
      <c r="I41" s="40"/>
      <c r="J41" s="40"/>
      <c r="K41"/>
      <c r="L41"/>
      <c r="M41"/>
    </row>
    <row r="42" spans="6:13" x14ac:dyDescent="0.2">
      <c r="K42" s="42"/>
      <c r="L42" s="42"/>
      <c r="M42" s="42"/>
    </row>
    <row r="43" spans="6:13" x14ac:dyDescent="0.2">
      <c r="K43" s="42"/>
      <c r="L43" s="42"/>
      <c r="M43" s="42"/>
    </row>
    <row r="44" spans="6:13" x14ac:dyDescent="0.2">
      <c r="K44" s="42"/>
      <c r="L44" s="42"/>
      <c r="M44" s="42"/>
    </row>
    <row r="45" spans="6:13" x14ac:dyDescent="0.2">
      <c r="K45" s="42"/>
      <c r="L45" s="42"/>
      <c r="M45" s="42"/>
    </row>
  </sheetData>
  <mergeCells count="40">
    <mergeCell ref="A1:W1"/>
    <mergeCell ref="A5:A6"/>
    <mergeCell ref="B5:B6"/>
    <mergeCell ref="C5:C6"/>
    <mergeCell ref="D5:D6"/>
    <mergeCell ref="E5:E6"/>
    <mergeCell ref="F5:F6"/>
    <mergeCell ref="G5:G6"/>
    <mergeCell ref="H5:H6"/>
    <mergeCell ref="I5:I6"/>
    <mergeCell ref="J5:J6"/>
    <mergeCell ref="K5:K6"/>
    <mergeCell ref="L5:L6"/>
    <mergeCell ref="M5:M6"/>
    <mergeCell ref="A10:A14"/>
    <mergeCell ref="B10:B14"/>
    <mergeCell ref="C10:C14"/>
    <mergeCell ref="D10:D14"/>
    <mergeCell ref="E10:E14"/>
    <mergeCell ref="F10:F14"/>
    <mergeCell ref="G10:G14"/>
    <mergeCell ref="H10:H14"/>
    <mergeCell ref="I10:I14"/>
    <mergeCell ref="J10:J14"/>
    <mergeCell ref="K10:K14"/>
    <mergeCell ref="L10:L14"/>
    <mergeCell ref="M10:M14"/>
    <mergeCell ref="A15:A20"/>
    <mergeCell ref="B15:B20"/>
    <mergeCell ref="C15:C20"/>
    <mergeCell ref="D15:D20"/>
    <mergeCell ref="E15:E20"/>
    <mergeCell ref="F15:F20"/>
    <mergeCell ref="G15:G20"/>
    <mergeCell ref="H15:H20"/>
    <mergeCell ref="I15:I20"/>
    <mergeCell ref="J15:J20"/>
    <mergeCell ref="K15:K20"/>
    <mergeCell ref="L15:L20"/>
    <mergeCell ref="M15:M20"/>
  </mergeCells>
  <pageMargins left="0.25" right="0.25" top="0.75" bottom="0.75" header="0.3" footer="0.3"/>
  <pageSetup scale="64" fitToWidth="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workbookViewId="0">
      <pane ySplit="4" topLeftCell="A5" activePane="bottomLeft" state="frozen"/>
      <selection pane="bottomLeft" activeCell="B16" sqref="B16"/>
    </sheetView>
  </sheetViews>
  <sheetFormatPr baseColWidth="10" defaultColWidth="0" defaultRowHeight="11.25" x14ac:dyDescent="0.2"/>
  <cols>
    <col min="1" max="1" width="11" customWidth="1"/>
    <col min="2" max="2" width="140.83203125" customWidth="1"/>
    <col min="3" max="3" width="12" customWidth="1"/>
    <col min="4" max="16384" width="12" hidden="1"/>
  </cols>
  <sheetData>
    <row r="1" spans="1:2" ht="15.75" x14ac:dyDescent="0.2">
      <c r="B1" s="5" t="s">
        <v>1</v>
      </c>
    </row>
    <row r="2" spans="1:2" ht="31.5" x14ac:dyDescent="0.2">
      <c r="B2" s="2" t="s">
        <v>75</v>
      </c>
    </row>
    <row r="4" spans="1:2" ht="15.75" x14ac:dyDescent="0.2">
      <c r="A4" s="3" t="s">
        <v>79</v>
      </c>
      <c r="B4" s="3" t="s">
        <v>0</v>
      </c>
    </row>
    <row r="5" spans="1:2" ht="47.25" x14ac:dyDescent="0.2">
      <c r="A5" s="17">
        <v>1</v>
      </c>
      <c r="B5" s="2" t="s">
        <v>76</v>
      </c>
    </row>
    <row r="6" spans="1:2" ht="47.25" x14ac:dyDescent="0.2">
      <c r="A6" s="17">
        <v>2</v>
      </c>
      <c r="B6" s="2" t="s">
        <v>77</v>
      </c>
    </row>
    <row r="7" spans="1:2" ht="31.5" x14ac:dyDescent="0.2">
      <c r="A7" s="17">
        <v>3</v>
      </c>
      <c r="B7" s="2" t="s">
        <v>80</v>
      </c>
    </row>
    <row r="8" spans="1:2" ht="47.25" x14ac:dyDescent="0.2">
      <c r="A8" s="17">
        <v>4</v>
      </c>
      <c r="B8" s="2" t="s">
        <v>78</v>
      </c>
    </row>
    <row r="9" spans="1:2" ht="15.75" x14ac:dyDescent="0.2">
      <c r="A9" s="17">
        <v>5</v>
      </c>
      <c r="B9" s="2" t="s">
        <v>56</v>
      </c>
    </row>
    <row r="10" spans="1:2" ht="78.75" x14ac:dyDescent="0.2">
      <c r="A10" s="17">
        <v>6</v>
      </c>
      <c r="B10" s="2" t="s">
        <v>74</v>
      </c>
    </row>
    <row r="11" spans="1:2" ht="78.75" x14ac:dyDescent="0.2">
      <c r="A11" s="17">
        <v>7</v>
      </c>
      <c r="B11" s="2" t="s">
        <v>62</v>
      </c>
    </row>
    <row r="12" spans="1:2" ht="78.75" x14ac:dyDescent="0.2">
      <c r="A12" s="17">
        <v>8</v>
      </c>
      <c r="B12" s="2" t="s">
        <v>64</v>
      </c>
    </row>
    <row r="13" spans="1:2" ht="78.75" x14ac:dyDescent="0.2">
      <c r="A13" s="17">
        <v>9</v>
      </c>
      <c r="B13" s="2" t="s">
        <v>63</v>
      </c>
    </row>
    <row r="14" spans="1:2" ht="78.75" x14ac:dyDescent="0.2">
      <c r="A14" s="17">
        <v>10</v>
      </c>
      <c r="B14" s="2" t="s">
        <v>65</v>
      </c>
    </row>
    <row r="15" spans="1:2" ht="15.75" x14ac:dyDescent="0.2">
      <c r="A15" s="17">
        <v>11</v>
      </c>
      <c r="B15" s="2" t="s">
        <v>81</v>
      </c>
    </row>
    <row r="16" spans="1:2" ht="15.75" x14ac:dyDescent="0.2">
      <c r="A16" s="17">
        <v>12</v>
      </c>
      <c r="B16" s="2" t="s">
        <v>66</v>
      </c>
    </row>
    <row r="17" spans="1:2" ht="15.75" x14ac:dyDescent="0.2">
      <c r="A17" s="17">
        <v>13</v>
      </c>
      <c r="B17" s="2" t="s">
        <v>67</v>
      </c>
    </row>
    <row r="18" spans="1:2" ht="63" x14ac:dyDescent="0.2">
      <c r="A18" s="17">
        <v>14</v>
      </c>
      <c r="B18" s="2" t="s">
        <v>82</v>
      </c>
    </row>
    <row r="19" spans="1:2" ht="15.75" x14ac:dyDescent="0.2">
      <c r="A19" s="17">
        <v>15</v>
      </c>
      <c r="B19" s="2" t="s">
        <v>57</v>
      </c>
    </row>
    <row r="20" spans="1:2" ht="15.75" x14ac:dyDescent="0.2">
      <c r="A20" s="17">
        <v>16</v>
      </c>
      <c r="B20" s="2" t="s">
        <v>58</v>
      </c>
    </row>
    <row r="21" spans="1:2" ht="15.75" x14ac:dyDescent="0.2">
      <c r="A21" s="17">
        <v>17</v>
      </c>
      <c r="B21" s="2" t="s">
        <v>68</v>
      </c>
    </row>
    <row r="22" spans="1:2" ht="15.75" x14ac:dyDescent="0.2">
      <c r="A22" s="17">
        <v>18</v>
      </c>
      <c r="B22" s="4" t="s">
        <v>59</v>
      </c>
    </row>
    <row r="23" spans="1:2" ht="15.75" x14ac:dyDescent="0.2">
      <c r="A23" s="17">
        <v>19</v>
      </c>
      <c r="B23" s="4" t="s">
        <v>60</v>
      </c>
    </row>
    <row r="24" spans="1:2" ht="15.75" x14ac:dyDescent="0.2">
      <c r="A24" s="17">
        <v>20</v>
      </c>
      <c r="B24" s="4" t="s">
        <v>61</v>
      </c>
    </row>
    <row r="25" spans="1:2" ht="15.75" x14ac:dyDescent="0.2">
      <c r="A25" s="17">
        <v>21</v>
      </c>
      <c r="B25" s="4" t="s">
        <v>69</v>
      </c>
    </row>
    <row r="26" spans="1:2" ht="15.75" x14ac:dyDescent="0.2">
      <c r="A26" s="17">
        <v>22</v>
      </c>
      <c r="B26" s="4" t="s">
        <v>70</v>
      </c>
    </row>
    <row r="27" spans="1:2" ht="31.5" x14ac:dyDescent="0.2">
      <c r="A27" s="17">
        <v>23</v>
      </c>
      <c r="B27" s="2" t="s">
        <v>83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workbookViewId="0">
      <selection activeCell="B23" sqref="B23"/>
    </sheetView>
  </sheetViews>
  <sheetFormatPr baseColWidth="10" defaultRowHeight="11.25" x14ac:dyDescent="0.2"/>
  <cols>
    <col min="1" max="1" width="67.6640625" customWidth="1"/>
    <col min="2" max="2" width="21.83203125" customWidth="1"/>
    <col min="3" max="3" width="12" style="8"/>
  </cols>
  <sheetData>
    <row r="1" spans="1:4" ht="12" x14ac:dyDescent="0.2">
      <c r="A1" s="9" t="s">
        <v>3</v>
      </c>
      <c r="B1" s="9" t="s">
        <v>32</v>
      </c>
      <c r="C1" s="8" t="s">
        <v>27</v>
      </c>
      <c r="D1" s="7"/>
    </row>
    <row r="2" spans="1:4" ht="12" x14ac:dyDescent="0.2">
      <c r="A2" s="9" t="s">
        <v>4</v>
      </c>
      <c r="B2" s="9" t="s">
        <v>51</v>
      </c>
      <c r="C2" s="8" t="s">
        <v>28</v>
      </c>
      <c r="D2" s="7"/>
    </row>
    <row r="3" spans="1:4" ht="12" x14ac:dyDescent="0.2">
      <c r="A3" s="9" t="s">
        <v>5</v>
      </c>
      <c r="B3" s="9" t="s">
        <v>52</v>
      </c>
      <c r="C3" s="8" t="s">
        <v>29</v>
      </c>
      <c r="D3" s="7"/>
    </row>
    <row r="4" spans="1:4" ht="12" x14ac:dyDescent="0.2">
      <c r="A4" s="9" t="s">
        <v>6</v>
      </c>
      <c r="B4" s="9" t="s">
        <v>53</v>
      </c>
      <c r="C4" s="8" t="s">
        <v>30</v>
      </c>
      <c r="D4" s="7"/>
    </row>
    <row r="5" spans="1:4" ht="12" x14ac:dyDescent="0.2">
      <c r="A5" s="9" t="s">
        <v>7</v>
      </c>
      <c r="B5" s="6"/>
      <c r="D5" s="7"/>
    </row>
    <row r="6" spans="1:4" ht="12" x14ac:dyDescent="0.2">
      <c r="A6" s="9" t="s">
        <v>8</v>
      </c>
      <c r="B6" s="6"/>
      <c r="D6" s="7"/>
    </row>
    <row r="7" spans="1:4" ht="12" x14ac:dyDescent="0.2">
      <c r="A7" s="9" t="s">
        <v>9</v>
      </c>
      <c r="B7" s="6"/>
      <c r="D7" s="7"/>
    </row>
    <row r="8" spans="1:4" ht="12" x14ac:dyDescent="0.2">
      <c r="A8" s="9" t="s">
        <v>10</v>
      </c>
      <c r="B8" s="6"/>
      <c r="D8" s="7"/>
    </row>
    <row r="9" spans="1:4" ht="12" customHeight="1" x14ac:dyDescent="0.2">
      <c r="A9" s="9" t="s">
        <v>11</v>
      </c>
      <c r="B9" s="6"/>
      <c r="D9" s="7"/>
    </row>
    <row r="10" spans="1:4" ht="12" x14ac:dyDescent="0.2">
      <c r="A10" s="9" t="s">
        <v>12</v>
      </c>
      <c r="B10" s="6"/>
      <c r="D10" s="7"/>
    </row>
    <row r="11" spans="1:4" ht="12" x14ac:dyDescent="0.2">
      <c r="A11" s="9" t="s">
        <v>13</v>
      </c>
      <c r="B11" s="6"/>
      <c r="D11" s="7"/>
    </row>
    <row r="12" spans="1:4" ht="12" x14ac:dyDescent="0.2">
      <c r="A12" s="9" t="s">
        <v>14</v>
      </c>
      <c r="B12" s="6"/>
      <c r="D12" s="7"/>
    </row>
    <row r="13" spans="1:4" ht="12" x14ac:dyDescent="0.2">
      <c r="A13" s="9" t="s">
        <v>15</v>
      </c>
      <c r="B13" s="6"/>
      <c r="D13" s="7"/>
    </row>
    <row r="14" spans="1:4" ht="12" x14ac:dyDescent="0.2">
      <c r="A14" s="9" t="s">
        <v>16</v>
      </c>
      <c r="B14" s="6"/>
      <c r="D14" s="7"/>
    </row>
    <row r="15" spans="1:4" ht="12" x14ac:dyDescent="0.2">
      <c r="A15" s="9" t="s">
        <v>17</v>
      </c>
      <c r="B15" s="6"/>
      <c r="D15" s="7"/>
    </row>
    <row r="16" spans="1:4" ht="12" x14ac:dyDescent="0.2">
      <c r="A16" s="9" t="s">
        <v>18</v>
      </c>
      <c r="B16" s="6"/>
      <c r="D16" s="7"/>
    </row>
    <row r="17" spans="1:5" ht="12" x14ac:dyDescent="0.2">
      <c r="A17" s="9" t="s">
        <v>19</v>
      </c>
      <c r="B17" s="6"/>
      <c r="D17" s="7"/>
    </row>
    <row r="18" spans="1:5" ht="12" x14ac:dyDescent="0.2">
      <c r="A18" s="9" t="s">
        <v>20</v>
      </c>
      <c r="B18" s="6"/>
      <c r="D18" s="7"/>
    </row>
    <row r="19" spans="1:5" ht="12" x14ac:dyDescent="0.2">
      <c r="A19" s="9" t="s">
        <v>21</v>
      </c>
      <c r="B19" s="6"/>
      <c r="D19" s="7"/>
    </row>
    <row r="20" spans="1:5" ht="12" x14ac:dyDescent="0.2">
      <c r="A20" s="9" t="s">
        <v>22</v>
      </c>
      <c r="B20" s="6"/>
      <c r="D20" s="7"/>
    </row>
    <row r="21" spans="1:5" ht="12" x14ac:dyDescent="0.2">
      <c r="A21" s="9" t="s">
        <v>23</v>
      </c>
      <c r="B21" s="6"/>
      <c r="E21" s="7"/>
    </row>
    <row r="22" spans="1:5" ht="12" x14ac:dyDescent="0.2">
      <c r="A22" s="9" t="s">
        <v>24</v>
      </c>
      <c r="B22" s="6"/>
      <c r="E22" s="7"/>
    </row>
    <row r="23" spans="1:5" ht="12" x14ac:dyDescent="0.2">
      <c r="A23" s="9" t="s">
        <v>25</v>
      </c>
      <c r="B23" s="6"/>
      <c r="E23" s="7"/>
    </row>
    <row r="24" spans="1:5" x14ac:dyDescent="0.2">
      <c r="A24" s="8"/>
    </row>
    <row r="25" spans="1:5" x14ac:dyDescent="0.2">
      <c r="A25" s="8"/>
    </row>
    <row r="26" spans="1:5" x14ac:dyDescent="0.2">
      <c r="A26" s="8"/>
    </row>
    <row r="27" spans="1:5" x14ac:dyDescent="0.2">
      <c r="A27" s="8"/>
    </row>
    <row r="28" spans="1:5" x14ac:dyDescent="0.2">
      <c r="A28" s="8"/>
    </row>
    <row r="29" spans="1:5" x14ac:dyDescent="0.2">
      <c r="A29" s="8"/>
    </row>
    <row r="30" spans="1:5" x14ac:dyDescent="0.2">
      <c r="A30" s="8"/>
    </row>
    <row r="31" spans="1:5" x14ac:dyDescent="0.2">
      <c r="A31" s="8"/>
    </row>
    <row r="32" spans="1:5" x14ac:dyDescent="0.2">
      <c r="A32" s="8"/>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828CC21759168C4EAD7644AD10074825" ma:contentTypeVersion="0" ma:contentTypeDescription="Crear nuevo documento." ma:contentTypeScope="" ma:versionID="36610a04559c883f4218115f04267619">
  <xsd:schema xmlns:xsd="http://www.w3.org/2001/XMLSchema" xmlns:xs="http://www.w3.org/2001/XMLSchema" xmlns:p="http://schemas.microsoft.com/office/2006/metadata/properties" targetNamespace="http://schemas.microsoft.com/office/2006/metadata/properties" ma:root="true" ma:fieldsID="5b2b1fa7a59e354d7f595b773242440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DADBACD-142E-411B-8495-70B1A186C30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1F51EF88-68BC-4A76-B5D9-47B8734FF48E}">
  <ds:schemaRefs>
    <ds:schemaRef ds:uri="http://schemas.microsoft.com/sharepoint/v3/contenttype/forms"/>
  </ds:schemaRefs>
</ds:datastoreItem>
</file>

<file path=customXml/itemProps3.xml><?xml version="1.0" encoding="utf-8"?>
<ds:datastoreItem xmlns:ds="http://schemas.openxmlformats.org/officeDocument/2006/customXml" ds:itemID="{BDF2C03A-FAFE-4FBB-9F24-298C907734CA}">
  <ds:schemaRefs>
    <ds:schemaRef ds:uri="http://purl.org/dc/dcmitype/"/>
    <ds:schemaRef ds:uri="http://schemas.openxmlformats.org/package/2006/metadata/core-properties"/>
    <ds:schemaRef ds:uri="http://www.w3.org/XML/1998/namespace"/>
    <ds:schemaRef ds:uri="http://schemas.microsoft.com/office/2006/documentManagement/types"/>
    <ds:schemaRef ds:uri="http://purl.org/dc/terms/"/>
    <ds:schemaRef ds:uri="http://schemas.microsoft.com/office/infopath/2007/PartnerControls"/>
    <ds:schemaRef ds:uri="http://purl.org/dc/elements/1.1/"/>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INR</vt:lpstr>
      <vt:lpstr>Instructivo_INR</vt:lpstr>
      <vt:lpstr>Hoja1</vt:lpstr>
    </vt:vector>
  </TitlesOfParts>
  <Company>HP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MIQAdmin</cp:lastModifiedBy>
  <cp:lastPrinted>2024-10-25T22:47:39Z</cp:lastPrinted>
  <dcterms:created xsi:type="dcterms:W3CDTF">2014-10-22T05:35:08Z</dcterms:created>
  <dcterms:modified xsi:type="dcterms:W3CDTF">2025-02-17T18:33:50Z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0x010100828CC21759168C4EAD7644AD10074825</vt:lpwstr>
  </property>
  <property fmtid="{D5CDD505-2E9C-101B-9397-08002B2CF9AE}" pid="3" name="_MarkAsFinal">
    <vt:bool>true</vt:bool>
  </property>
</Properties>
</file>