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6_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C23" i="1" s="1"/>
  <c r="C25" i="1" s="1"/>
  <c r="C33" i="1" s="1"/>
  <c r="B57" i="1"/>
  <c r="B59" i="1" s="1"/>
  <c r="D57" i="1"/>
  <c r="D59" i="1" s="1"/>
  <c r="D44" i="1"/>
  <c r="D11" i="1" s="1"/>
  <c r="D8" i="1" s="1"/>
  <c r="D21" i="1" s="1"/>
  <c r="D23" i="1" s="1"/>
  <c r="D25" i="1" s="1"/>
  <c r="D33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<sst xmlns="http://schemas.openxmlformats.org/spreadsheetml/2006/main" count="65" uniqueCount="45">
  <si>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</si>
  <si>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</si>
  <si>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</si>
  <si>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</si>
  <si>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</si>
  <si>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</si>
  <si>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</si>
  <si>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</si>
  <si>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</si>
  <si>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</si>
  <si>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</si>
  <si>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</si>
  <si>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</si>
  <si>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</si>
  <si>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</si>
  <si>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</si>
  <si>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</si>
  <si>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</si>
  <si>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</si>
  <si>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</si>
  <si>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</si>
  <si>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</si>
  <si>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</si>
  <si>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</si>
  <si>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</si>
  <si>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</si>
  <si>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</si>
  <si>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</si>
  <si>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</si>
  <si>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</si>
  <si>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</si>
  <si>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</si>
  <si>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</si>
  <si>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</si>
  <si>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</si>
  <si>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</si>
  <si>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</si>
  <si>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</si>
  <si>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</si>
  <si>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</si>
  <si>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</si>
  <si>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</si>
  <si>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</si>
  <si>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MUSEO ICONOGRAFICO DEL QUIJOTE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</si>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</sst>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76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3" t="s">
        <v>0</v>
      </c>
      <c r="B1" s="53"/>
      <c r="C1" s="53"/>
      <c r="D1" s="53"/>
      <c r="E1" s="10"/>
      <c r="F1" s="10"/>
      <c r="G1" s="10"/>
      <c r="H1" s="10"/>
      <c r="I1" s="10"/>
      <c r="J1" s="10"/>
      <c r="K1" s="10"/>
    </row>
    <row r="2" spans="1:11" x14ac:dyDescent="0.25">
      <c r="A2" s="41" t="s">
        <v>43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1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44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50" t="s">
        <v>2</v>
      </c>
      <c r="B5" s="51"/>
      <c r="C5" s="51"/>
      <c r="D5" s="52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18339675.109999999</v>
      </c>
      <c r="C8" s="20">
        <f>SUM(C9:C11)</f>
        <v>19756883.91</v>
      </c>
      <c r="D8" s="20">
        <f>SUM(D9:D11)</f>
        <v>19665627.91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18339675.109999999</v>
      </c>
      <c r="C9" s="37">
        <v>19756883.91</v>
      </c>
      <c r="D9" s="37">
        <v>19665627.91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18339675.109999999</v>
      </c>
      <c r="C13" s="20">
        <f t="shared" ref="C13:D13" si="0">SUM(C14:C15)</f>
        <v>17877726.719999999</v>
      </c>
      <c r="D13" s="20">
        <f t="shared" si="0"/>
        <v>17787526.420000002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18339675.109999999</v>
      </c>
      <c r="C14" s="37">
        <v>17877726.719999999</v>
      </c>
      <c r="D14" s="37">
        <v>17787526.420000002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0</v>
      </c>
      <c r="D15" s="37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434123.14</v>
      </c>
      <c r="D17" s="20">
        <f>D18+D19</f>
        <v>434123.14</v>
      </c>
    </row>
    <row r="18" spans="1:4" x14ac:dyDescent="0.25">
      <c r="A18" s="3" t="s">
        <v>15</v>
      </c>
      <c r="B18" s="24">
        <v>0</v>
      </c>
      <c r="C18" s="37">
        <v>434123.14</v>
      </c>
      <c r="D18" s="37">
        <v>434123.14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2313280.3300000015</v>
      </c>
      <c r="D21" s="20">
        <f>D8-D13+D17</f>
        <v>2312224.6299999985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2313280.3300000015</v>
      </c>
      <c r="D23" s="20">
        <f>D21-D11</f>
        <v>2312224.6299999985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1879157.1900000013</v>
      </c>
      <c r="D25" s="20">
        <f>D23-D17</f>
        <v>1878101.4899999984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1879157.1900000013</v>
      </c>
      <c r="D33" s="27">
        <f>D25+D29</f>
        <v>1878101.4899999984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18339675.109999999</v>
      </c>
      <c r="C48" s="38">
        <v>19756883.91</v>
      </c>
      <c r="D48" s="38">
        <v>19665627.91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18339675.109999999</v>
      </c>
      <c r="C53" s="40">
        <v>17877726.719999999</v>
      </c>
      <c r="D53" s="40">
        <v>17787526.420000002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434123.14</v>
      </c>
      <c r="D55" s="40">
        <v>434123.14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2313280.3300000015</v>
      </c>
      <c r="D57" s="27">
        <f>D48+D49-D53+D55</f>
        <v>2312224.6299999985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2313280.3300000015</v>
      </c>
      <c r="D59" s="27">
        <f>D57-D49</f>
        <v>2312224.6299999985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0</v>
      </c>
      <c r="D63" s="39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0</v>
      </c>
      <c r="D68" s="37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2024-02-15T22:36:03Z</cp:lastPrinted>
  <dcterms:created xsi:type="dcterms:W3CDTF">2018-11-21T17:29:53Z</dcterms:created>
  <dcterms:modified xsi:type="dcterms:W3CDTF">2024-02-15T22:36:07Z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