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B55" i="2"/>
  <c r="C54" i="2"/>
  <c r="B54" i="2"/>
  <c r="C49" i="2"/>
  <c r="C48" i="2" s="1"/>
  <c r="C59" i="2" s="1"/>
  <c r="B49" i="2"/>
  <c r="B48" i="2"/>
  <c r="B59" i="2" s="1"/>
  <c r="B45" i="2"/>
  <c r="C41" i="2"/>
  <c r="C45" i="2" s="1"/>
  <c r="B41" i="2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<sst xmlns="http://schemas.openxmlformats.org/spreadsheetml/2006/main" count="58" uniqueCount="50">
  <si>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</si>
  <si>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</si>
  <si>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</si>
  <si>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</si>
  <si>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</si>
  <si>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</si>
  <si>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</si>
  <si>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</si>
  <si>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</si>
  <si>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</si>
  <si>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</si>
  <si>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</si>
  <si>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</si>
  <si>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</si>
  <si>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</si>
  <si>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</si>
  <si>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</si>
  <si>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</si>
  <si>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</si>
  <si>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</si>
  <si>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</si>
  <si>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</si>
  <si>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</si>
  <si>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</si>
  <si>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</si>
  <si>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</si>
  <si>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</si>
  <si>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</si>
  <si>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</si>
  <si>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</si>
  <si>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</si>
  <si>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</si>
  <si>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</si>
  <si>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</si>
  <si>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</si>
  <si>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</si>
  <si>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</si>
  <si>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</si>
  <si>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</si>
  <si>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</si>
  <si>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</si>
  <si>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</si>
  <si>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</si>
  <si>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</si>
  <si>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</si>
  <si>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</si>
  <si>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</si>
  <si>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</si>
  <si>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</si>
  <si>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MUSEO ICONOGRAFICO DEL QUIJOTE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</si>
</sst>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3946007.4</v>
      </c>
      <c r="C4" s="13">
        <f>SUM(C5:C14)</f>
        <v>20533669.899999999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409295.57</v>
      </c>
      <c r="C11" s="14">
        <v>1801355.67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3536711.83</v>
      </c>
      <c r="C13" s="14">
        <v>18732314.23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3">
        <f>SUM(B17:B32)</f>
        <v>3284983.6599999997</v>
      </c>
      <c r="C16" s="13">
        <f>SUM(C17:C32)</f>
        <v>20259513.949999999</v>
      </c>
    </row>
    <row r="17" spans="1:3" ht="11.25" customHeight="1" x14ac:dyDescent="0.2">
      <c r="A17" s="7" t="s">
        <v>14</v>
      </c>
      <c r="B17" s="14">
        <v>2350590.98</v>
      </c>
      <c r="C17" s="14">
        <v>9945607.25</v>
      </c>
    </row>
    <row r="18" spans="1:3" ht="11.25" customHeight="1" x14ac:dyDescent="0.2">
      <c r="A18" s="7" t="s">
        <v>15</v>
      </c>
      <c r="B18" s="14">
        <v>124624.5</v>
      </c>
      <c r="C18" s="14">
        <v>735702.04</v>
      </c>
    </row>
    <row r="19" spans="1:3" ht="11.25" customHeight="1" x14ac:dyDescent="0.2">
      <c r="A19" s="7" t="s">
        <v>16</v>
      </c>
      <c r="B19" s="14">
        <v>696169.38</v>
      </c>
      <c r="C19" s="14">
        <v>8932307.0399999991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157000</v>
      </c>
    </row>
    <row r="24" spans="1:3" ht="11.25" customHeight="1" x14ac:dyDescent="0.2">
      <c r="A24" s="7" t="s">
        <v>21</v>
      </c>
      <c r="B24" s="14">
        <v>113598.8</v>
      </c>
      <c r="C24" s="14">
        <v>488897.62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661023.74000000022</v>
      </c>
      <c r="C33" s="13">
        <f>C4-C16</f>
        <v>274155.94999999925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3">
        <f>SUM(B42:B44)</f>
        <v>66354.320000000007</v>
      </c>
      <c r="C41" s="13">
        <f>SUM(C42:C44)</f>
        <v>162218.32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66354.320000000007</v>
      </c>
      <c r="C43" s="14">
        <v>162218.32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-66354.320000000007</v>
      </c>
      <c r="C45" s="13">
        <f>C36-C41</f>
        <v>-162218.32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1157967.03</v>
      </c>
      <c r="C54" s="13">
        <f>SUM(C55+C58)</f>
        <v>1020632.78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1157967.03</v>
      </c>
      <c r="C58" s="14">
        <v>1020632.78</v>
      </c>
    </row>
    <row r="59" spans="1:3" ht="11.25" customHeight="1" x14ac:dyDescent="0.2">
      <c r="A59" s="4" t="s">
        <v>44</v>
      </c>
      <c r="B59" s="13">
        <f>B48-B54</f>
        <v>-1157967.03</v>
      </c>
      <c r="C59" s="13">
        <f>C48-C54</f>
        <v>-1020632.78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3">
        <f>B59+B45+B33</f>
        <v>-563297.60999999987</v>
      </c>
      <c r="C61" s="13">
        <f>C59+C45+C33</f>
        <v>-908695.15000000084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2243502.0699999998</v>
      </c>
      <c r="C63" s="13">
        <v>3152197.22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1680204.46</v>
      </c>
      <c r="C65" s="13">
        <v>2243502.0699999998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MIQAdmin</cp:lastModifiedBy>
  <cp:revision/>
  <cp:lastPrinted>2025-05-05T20:54:11Z</cp:lastPrinted>
  <dcterms:created xsi:type="dcterms:W3CDTF">2012-12-11T20:31:36Z</dcterms:created>
  <dcterms:modified xsi:type="dcterms:W3CDTF">2025-05-05T20:54:14Z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