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3_Información programática\"/>
    </mc:Choice>
  </mc:AlternateContent>
  <xr:revisionPtr revIDLastSave="0" documentId="13_ncr:1_{B337B6C9-19B8-4871-9F09-DCEF14F4D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4" i="4" l="1"/>
  <c r="Q14" i="4"/>
  <c r="I14" i="4" l="1"/>
  <c r="H14" i="4"/>
  <c r="G14" i="4"/>
  <c r="N4" i="4" l="1"/>
  <c r="Q4" i="4"/>
  <c r="P4" i="4"/>
</calcChain>
</file>

<file path=xl/sharedStrings.xml><?xml version="1.0" encoding="utf-8"?>
<sst xmlns="http://schemas.openxmlformats.org/spreadsheetml/2006/main" count="93" uniqueCount="46">
  <si>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</si>
  <si>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</si>
  <si>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</si>
  <si>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</si>
  <si>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</si>
  <si>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</si>
  <si>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</si>
  <si>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</si>
  <si>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</si>
  <si>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</si>
  <si>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</si>
  <si>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</si>
  <si>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</si>
  <si>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</si>
  <si>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</si>
  <si>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</si>
  <si>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</si>
  <si>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</si>
  <si>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</si>
  <si>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</si>
  <si>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</si>
  <si>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</si>
  <si>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E003PB0412</t>
  </si>
  <si>
    <t>DESARROLLO DE EVENTOS ARTÍSTICOS Y CULTURALES DEL MUSEO ICONOGRÁFICO DEL QUIJOTE</t>
  </si>
  <si>
    <t>5150</t>
  </si>
  <si>
    <t>BIENES MUEBLES</t>
  </si>
  <si>
    <t>UNIDAD DE PROMOCIÓN Y DIFUSIÓN MIQ</t>
  </si>
  <si>
    <t>211213008010200</t>
  </si>
  <si>
    <t>E003PB0413</t>
  </si>
  <si>
    <t>DESARROLLO DEL PROGRAMA DE ARTES VISUALES DEL MUSEO ICONOGRÁFICO DEL QUIJOTE</t>
  </si>
  <si>
    <t>UNIDAD DE MUSEOGRAFÍA MIQ</t>
  </si>
  <si>
    <t>211213008010100</t>
  </si>
  <si>
    <t>E003PB04132499</t>
  </si>
  <si>
    <t>R24 PROG ARTES VISUALES</t>
  </si>
  <si>
    <t>M005GA2018</t>
  </si>
  <si>
    <t>DIRECCIÓN ESTRATÉGICA DEL MIQ</t>
  </si>
  <si>
    <t>DIRECCIÓN GENERAL MIQ</t>
  </si>
  <si>
    <t>211213008010000</t>
  </si>
  <si>
    <t>M005GA20182499</t>
  </si>
  <si>
    <t>R24 DIRECCIÓN ESTRATÉGICA DEL MIQ</t>
  </si>
  <si>
    <t>M006GB1023</t>
  </si>
  <si>
    <t>ADMINISTRACIÓN DE LOS RECURSOS HUMANOS, MATERIALES Y FINANCIEROS DEL MIQ</t>
  </si>
  <si>
    <t>UNIDAD ADMINISTRATIVA MIQ</t>
  </si>
  <si>
    <t>211213008020000</t>
  </si>
  <si>
    <t>5660</t>
  </si>
  <si>
    <t>MUSEO ICONOGRAFICO DEL QUIJOTE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</si>
</sst>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7" fillId="0" borderId="0" xfId="10" applyFont="1" applyAlignment="1" applyProtection="1">
      <alignment horizontal="center"/>
      <protection locked="0"/>
    </xf>
    <xf numFmtId="0" fontId="7" fillId="0" borderId="0" xfId="10" applyFont="1" applyAlignment="1" applyProtection="1">
      <alignment horizontal="center"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45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39" xr:uid="{7F91EB0D-DE1C-43A2-8BEE-29501C80EA8A}"/>
    <cellStyle name="Millares 2 2 3" xfId="33" xr:uid="{5E432C81-115B-4EFF-A37A-0CF0D690F000}"/>
    <cellStyle name="Millares 2 3" xfId="6" xr:uid="{00000000-0005-0000-0000-000004000000}"/>
    <cellStyle name="Millares 2 3 2" xfId="25" xr:uid="{00000000-0005-0000-0000-000005000000}"/>
    <cellStyle name="Millares 2 3 2 2" xfId="40" xr:uid="{6E440361-B8B9-448B-B5BB-4C94A93B4F9F}"/>
    <cellStyle name="Millares 2 3 3" xfId="34" xr:uid="{FC88491C-0EF8-4D9F-9622-F6A0735D2CB7}"/>
    <cellStyle name="Millares 2 4" xfId="23" xr:uid="{00000000-0005-0000-0000-000006000000}"/>
    <cellStyle name="Millares 2 4 2" xfId="38" xr:uid="{96BBBEB3-02C2-4D7E-9BBE-478552AB31E1}"/>
    <cellStyle name="Millares 2 5" xfId="32" xr:uid="{72E6915F-01E6-42AB-859F-94609F3F961D}"/>
    <cellStyle name="Millares 3" xfId="7" xr:uid="{00000000-0005-0000-0000-000007000000}"/>
    <cellStyle name="Millares 3 2" xfId="26" xr:uid="{00000000-0005-0000-0000-000008000000}"/>
    <cellStyle name="Millares 3 2 2" xfId="41" xr:uid="{E78D7737-AA57-4396-A4E8-C3B2926BA0DA}"/>
    <cellStyle name="Millares 3 3" xfId="35" xr:uid="{ADA16A86-DD2F-4E72-8359-C7ED378104F5}"/>
    <cellStyle name="Millares 4" xfId="28" xr:uid="{00000000-0005-0000-0000-000009000000}"/>
    <cellStyle name="Millares 4 2" xfId="43" xr:uid="{1FAC09E0-6D0E-4131-9906-43618EC6B949}"/>
    <cellStyle name="Moneda 2" xfId="8" xr:uid="{00000000-0005-0000-0000-00000A000000}"/>
    <cellStyle name="Moneda 2 2" xfId="27" xr:uid="{00000000-0005-0000-0000-00000B000000}"/>
    <cellStyle name="Moneda 2 2 2" xfId="42" xr:uid="{036AF3E3-CCB9-4A4E-AE15-366771938BC1}"/>
    <cellStyle name="Moneda 2 3" xfId="36" xr:uid="{B40F5150-974D-499E-B42E-68A8C448971C}"/>
    <cellStyle name="Moneda 3" xfId="20" xr:uid="{00000000-0005-0000-0000-00000C000000}"/>
    <cellStyle name="Moneda 3 2" xfId="30" xr:uid="{00000000-0005-0000-0000-00000D000000}"/>
    <cellStyle name="Moneda 3 2 2" xfId="44" xr:uid="{59D59CD7-4E12-448E-8FC9-32F350109586}"/>
    <cellStyle name="Moneda 3 3" xfId="37" xr:uid="{6D368017-A60C-4855-BCE8-A44BE90B68FA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6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65000</v>
      </c>
      <c r="H4" s="12">
        <v>65000</v>
      </c>
      <c r="I4" s="12">
        <v>0</v>
      </c>
      <c r="J4" s="5"/>
      <c r="K4" s="5"/>
      <c r="L4" s="5"/>
      <c r="M4" s="8" t="s">
        <v>17</v>
      </c>
      <c r="N4" s="7">
        <f t="shared" ref="N4:N13" si="0">IF(G4&gt;0,I4/G4,0)</f>
        <v>0</v>
      </c>
      <c r="O4" s="7">
        <f t="shared" ref="O4:O13" si="1">IF(H4&gt;0,I4/H4,0)</f>
        <v>0</v>
      </c>
      <c r="P4" s="6">
        <f t="shared" ref="P4:P13" si="2">IF(J4=0,0,L4/J4)</f>
        <v>0</v>
      </c>
      <c r="Q4" s="6">
        <f t="shared" ref="Q4:Q13" si="3">IF(L4=0,0,L4/K4)</f>
        <v>0</v>
      </c>
    </row>
    <row r="5" spans="1:17" ht="22.5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11000</v>
      </c>
      <c r="H5" s="12">
        <v>11000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31</v>
      </c>
      <c r="F6" s="10" t="s">
        <v>30</v>
      </c>
      <c r="G6" s="12">
        <v>0</v>
      </c>
      <c r="H6" s="12">
        <v>37892.559999999998</v>
      </c>
      <c r="I6" s="12">
        <v>37892.559999999998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1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34</v>
      </c>
      <c r="B7" s="10" t="s">
        <v>35</v>
      </c>
      <c r="C7" s="10" t="s">
        <v>24</v>
      </c>
      <c r="D7" s="10" t="s">
        <v>25</v>
      </c>
      <c r="E7" s="10" t="s">
        <v>37</v>
      </c>
      <c r="F7" s="10" t="s">
        <v>36</v>
      </c>
      <c r="G7" s="12">
        <v>36000</v>
      </c>
      <c r="H7" s="12">
        <v>36000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38</v>
      </c>
      <c r="B8" s="10" t="s">
        <v>39</v>
      </c>
      <c r="C8" s="10" t="s">
        <v>24</v>
      </c>
      <c r="D8" s="10" t="s">
        <v>25</v>
      </c>
      <c r="E8" s="10" t="s">
        <v>37</v>
      </c>
      <c r="F8" s="10" t="s">
        <v>36</v>
      </c>
      <c r="G8" s="12">
        <v>0</v>
      </c>
      <c r="H8" s="12">
        <v>28461.759999999998</v>
      </c>
      <c r="I8" s="12">
        <v>28461.759999999998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1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40</v>
      </c>
      <c r="B9" s="10" t="s">
        <v>41</v>
      </c>
      <c r="C9" s="10" t="s">
        <v>24</v>
      </c>
      <c r="D9" s="10" t="s">
        <v>25</v>
      </c>
      <c r="E9" s="10" t="s">
        <v>43</v>
      </c>
      <c r="F9" s="10" t="s">
        <v>42</v>
      </c>
      <c r="G9" s="12">
        <v>38500</v>
      </c>
      <c r="H9" s="12">
        <v>38500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ht="22.5" x14ac:dyDescent="0.25">
      <c r="A10" s="10" t="s">
        <v>22</v>
      </c>
      <c r="B10" s="10" t="s">
        <v>23</v>
      </c>
      <c r="C10" s="10" t="s">
        <v>44</v>
      </c>
      <c r="D10" s="10" t="s">
        <v>25</v>
      </c>
      <c r="E10" s="10" t="s">
        <v>27</v>
      </c>
      <c r="F10" s="10" t="s">
        <v>26</v>
      </c>
      <c r="G10" s="12">
        <v>5000</v>
      </c>
      <c r="H10" s="12">
        <v>5000</v>
      </c>
      <c r="I10" s="12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ht="22.5" x14ac:dyDescent="0.25">
      <c r="A11" s="10" t="s">
        <v>28</v>
      </c>
      <c r="B11" s="10" t="s">
        <v>29</v>
      </c>
      <c r="C11" s="10" t="s">
        <v>44</v>
      </c>
      <c r="D11" s="10" t="s">
        <v>25</v>
      </c>
      <c r="E11" s="10" t="s">
        <v>31</v>
      </c>
      <c r="F11" s="10" t="s">
        <v>30</v>
      </c>
      <c r="G11" s="12">
        <v>5000</v>
      </c>
      <c r="H11" s="12">
        <v>5000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34</v>
      </c>
      <c r="B12" s="10" t="s">
        <v>35</v>
      </c>
      <c r="C12" s="10" t="s">
        <v>44</v>
      </c>
      <c r="D12" s="10" t="s">
        <v>25</v>
      </c>
      <c r="E12" s="10" t="s">
        <v>37</v>
      </c>
      <c r="F12" s="10" t="s">
        <v>36</v>
      </c>
      <c r="G12" s="12">
        <v>7000</v>
      </c>
      <c r="H12" s="12">
        <v>7000</v>
      </c>
      <c r="I12" s="12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40</v>
      </c>
      <c r="B13" s="10" t="s">
        <v>41</v>
      </c>
      <c r="C13" s="10" t="s">
        <v>44</v>
      </c>
      <c r="D13" s="10" t="s">
        <v>25</v>
      </c>
      <c r="E13" s="10" t="s">
        <v>43</v>
      </c>
      <c r="F13" s="10" t="s">
        <v>42</v>
      </c>
      <c r="G13" s="12">
        <v>7000</v>
      </c>
      <c r="H13" s="12">
        <v>7000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G14" s="13">
        <f>SUM(G4:G13)</f>
        <v>174500</v>
      </c>
      <c r="H14" s="13">
        <f>SUM(H4:H13)</f>
        <v>240854.32</v>
      </c>
      <c r="I14" s="13">
        <f>SUM(I4:I13)</f>
        <v>66354.319999999992</v>
      </c>
      <c r="P14" s="11">
        <f t="shared" ref="P14" si="4">IF(J14=0,0,L14/J14)</f>
        <v>0</v>
      </c>
      <c r="Q14" s="11">
        <f t="shared" ref="Q14" si="5">IF(L14=0,0,L14/K14)</f>
        <v>0</v>
      </c>
    </row>
    <row r="15" spans="1:17" x14ac:dyDescent="0.25">
      <c r="A15" t="s">
        <v>21</v>
      </c>
    </row>
    <row r="19" spans="5:8" x14ac:dyDescent="0.25">
      <c r="E19" s="14"/>
      <c r="G19" s="14"/>
      <c r="H19" s="14"/>
    </row>
    <row r="20" spans="5:8" x14ac:dyDescent="0.25">
      <c r="E20" s="15"/>
      <c r="G20" s="15"/>
      <c r="H20" s="15"/>
    </row>
    <row r="21" spans="5:8" x14ac:dyDescent="0.25">
      <c r="E21" s="15"/>
      <c r="G21" s="15"/>
      <c r="H21" s="15"/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scale="3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Cristina Balderas Castro</cp:lastModifiedBy>
  <cp:lastPrinted>2025-07-21T22:38:57Z</cp:lastPrinted>
  <dcterms:created xsi:type="dcterms:W3CDTF">2023-06-21T19:35:53Z</dcterms:created>
  <dcterms:modified xsi:type="dcterms:W3CDTF">2025-07-21T22:39:01Z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