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<sst xmlns="http://schemas.openxmlformats.org/spreadsheetml/2006/main" count="62" uniqueCount="53">
  <si>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</si>
  <si>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</si>
  <si>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</si>
  <si>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</si>
  <si>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</si>
  <si>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</si>
  <si>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</si>
  <si>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</si>
  <si>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</si>
  <si>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</si>
  <si>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</si>
  <si>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</si>
  <si>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</si>
  <si>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</si>
  <si>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</si>
  <si>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</si>
  <si>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</si>
  <si>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</si>
  <si>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</si>
  <si>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</si>
  <si>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</si>
  <si>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</si>
  <si>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</si>
  <si>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</si>
  <si>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</si>
  <si>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</si>
  <si>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</si>
  <si>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</si>
  <si>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</si>
  <si>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</si>
  <si>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</si>
  <si>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</si>
  <si>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</si>
  <si>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</si>
  <si>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</si>
  <si>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</si>
  <si>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</si>
  <si>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</si>
  <si>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</si>
  <si>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</si>
  <si>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</si>
  <si>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</si>
  <si>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</si>
  <si>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</si>
  <si>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</si>
  <si>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</si>
  <si>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</si>
  <si>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</si>
  <si>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</si>
  <si>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</si>
  <si>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</si>
  <si>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</si>
  <si>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MUSEO ICONOGRAFICO DEL QUIJOTE
Estado de Flujos de Efectivo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</si>
</sst>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0" t="s">
        <v>52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13714527.139999999</v>
      </c>
      <c r="E5" s="14">
        <f>SUM(E6:E15)</f>
        <v>20815377.279999997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1595391.09</v>
      </c>
      <c r="E12" s="17">
        <v>3141358.52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12069129.01</v>
      </c>
      <c r="E14" s="17">
        <v>17572036.68</v>
      </c>
    </row>
    <row r="15" spans="1:5" x14ac:dyDescent="0.2">
      <c r="A15" s="26" t="s">
        <v>48</v>
      </c>
      <c r="C15" s="15" t="s">
        <v>6</v>
      </c>
      <c r="D15" s="16">
        <v>50007.040000000001</v>
      </c>
      <c r="E15" s="17">
        <v>101982.08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11967679.84</v>
      </c>
      <c r="E16" s="14">
        <f>SUM(E17:E32)</f>
        <v>18427752.649999999</v>
      </c>
    </row>
    <row r="17" spans="1:5" x14ac:dyDescent="0.2">
      <c r="A17" s="26">
        <v>5110</v>
      </c>
      <c r="C17" s="15" t="s">
        <v>8</v>
      </c>
      <c r="D17" s="16">
        <v>7170570.7400000002</v>
      </c>
      <c r="E17" s="17">
        <v>9788043.7699999996</v>
      </c>
    </row>
    <row r="18" spans="1:5" x14ac:dyDescent="0.2">
      <c r="A18" s="26">
        <v>5120</v>
      </c>
      <c r="C18" s="15" t="s">
        <v>9</v>
      </c>
      <c r="D18" s="16">
        <v>220142.76</v>
      </c>
      <c r="E18" s="17">
        <v>475106.47</v>
      </c>
    </row>
    <row r="19" spans="1:5" x14ac:dyDescent="0.2">
      <c r="A19" s="26">
        <v>5130</v>
      </c>
      <c r="C19" s="15" t="s">
        <v>10</v>
      </c>
      <c r="D19" s="16">
        <v>4430351.38</v>
      </c>
      <c r="E19" s="17">
        <v>7992676.9400000004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146614.96</v>
      </c>
      <c r="E24" s="17">
        <v>171925.47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1746847.2999999989</v>
      </c>
      <c r="E33" s="14">
        <f>E5-E16</f>
        <v>2387624.629999999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11595539.539999999</v>
      </c>
      <c r="E36" s="14">
        <f>SUM(E37:E39)</f>
        <v>-26590.689999999944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2746969.18</v>
      </c>
    </row>
    <row r="39" spans="1:5" x14ac:dyDescent="0.2">
      <c r="A39" s="4"/>
      <c r="C39" s="15" t="s">
        <v>28</v>
      </c>
      <c r="D39" s="16">
        <v>11595539.539999999</v>
      </c>
      <c r="E39" s="17">
        <v>-2773559.87</v>
      </c>
    </row>
    <row r="40" spans="1:5" x14ac:dyDescent="0.2">
      <c r="A40" s="4"/>
      <c r="B40" s="11" t="s">
        <v>7</v>
      </c>
      <c r="C40" s="12"/>
      <c r="D40" s="13">
        <f>SUM(D41:D43)</f>
        <v>11515539.539999999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11515539.539999999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80000</v>
      </c>
      <c r="E44" s="14">
        <f>E36-E40</f>
        <v>-26590.689999999944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-815171.18</v>
      </c>
      <c r="E47" s="14">
        <f>SUM(E48+E51)</f>
        <v>-33649.31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-815171.18</v>
      </c>
      <c r="E51" s="17">
        <v>-33649.31</v>
      </c>
    </row>
    <row r="52" spans="1:5" x14ac:dyDescent="0.2">
      <c r="A52" s="4"/>
      <c r="B52" s="11" t="s">
        <v>7</v>
      </c>
      <c r="C52" s="12"/>
      <c r="D52" s="13">
        <f>SUM(D53+D56)</f>
        <v>1755391.41</v>
      </c>
      <c r="E52" s="14">
        <f>SUM(E53+E56)</f>
        <v>1416514.23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1755391.41</v>
      </c>
      <c r="E56" s="17">
        <v>1416514.23</v>
      </c>
    </row>
    <row r="57" spans="1:5" x14ac:dyDescent="0.2">
      <c r="A57" s="18" t="s">
        <v>38</v>
      </c>
      <c r="C57" s="19"/>
      <c r="D57" s="13">
        <f>D47-D52</f>
        <v>-2570562.59</v>
      </c>
      <c r="E57" s="14">
        <f>E47-E52</f>
        <v>-1450163.54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-743715.29000000097</v>
      </c>
      <c r="E59" s="14">
        <f>E57+E44+E33</f>
        <v>910870.39999999898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2773422.12</v>
      </c>
      <c r="E61" s="14">
        <v>1862551.72</v>
      </c>
    </row>
    <row r="62" spans="1:5" x14ac:dyDescent="0.2">
      <c r="A62" s="18" t="s">
        <v>41</v>
      </c>
      <c r="C62" s="19"/>
      <c r="D62" s="13">
        <v>2029706.83</v>
      </c>
      <c r="E62" s="14">
        <v>2773422.12</v>
      </c>
    </row>
    <row r="63" spans="1:5" x14ac:dyDescent="0.2">
      <c r="A63" s="22"/>
      <c r="B63" s="23"/>
      <c r="C63" s="24"/>
      <c r="D63" s="24"/>
      <c r="E63" s="25"/>
    </row>
    <row r="65" spans="2:5" x14ac:dyDescent="0.2">
      <c r="B65" s="27" t="s">
        <v>51</v>
      </c>
    </row>
    <row r="66" spans="2:5" x14ac:dyDescent="0.2">
      <c r="C66" s="28"/>
      <c r="D66" s="28"/>
      <c r="E66" s="29"/>
    </row>
    <row r="67" spans="2:5" x14ac:dyDescent="0.2">
      <c r="C67" s="28"/>
      <c r="D67" s="28"/>
      <c r="E67" s="29"/>
    </row>
    <row r="68" spans="2:5" x14ac:dyDescent="0.2">
      <c r="C68" s="28"/>
      <c r="D68" s="28"/>
      <c r="E68" s="29"/>
    </row>
    <row r="69" spans="2:5" x14ac:dyDescent="0.2">
      <c r="C69" s="28"/>
      <c r="D69" s="28"/>
      <c r="E69" s="29"/>
    </row>
    <row r="70" spans="2:5" x14ac:dyDescent="0.2">
      <c r="C70" s="28"/>
      <c r="D70" s="28"/>
      <c r="E70" s="29"/>
    </row>
    <row r="71" spans="2:5" x14ac:dyDescent="0.2">
      <c r="C71" s="28"/>
      <c r="D71" s="28"/>
      <c r="E71" s="29"/>
    </row>
    <row r="72" spans="2:5" x14ac:dyDescent="0.2">
      <c r="C72" s="28"/>
      <c r="D72" s="28"/>
      <c r="E72" s="29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45be96a9-161b-45e5-8955-82d7971c9a35"/>
    <ds:schemaRef ds:uri="http://www.w3.org/XML/1998/namespace"/>
    <ds:schemaRef ds:uri="http://schemas.openxmlformats.org/package/2006/metadata/core-properties"/>
    <ds:schemaRef ds:uri="212f5b6f-540c-444d-8783-9749c880513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revision/>
  <cp:lastPrinted>2020-10-28T19:32:22Z</cp:lastPrinted>
  <dcterms:created xsi:type="dcterms:W3CDTF">2012-12-11T20:31:36Z</dcterms:created>
  <dcterms:modified xsi:type="dcterms:W3CDTF">2020-10-28T19:32:27Z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  <property fmtid="{D5CDD505-2E9C-101B-9397-08002B2CF9AE}" pid="3" name="_MarkAsFinal">
    <vt:bool>true</vt:bool>
  </property>
</Properties>
</file>