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3_Información programática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4" l="1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3" i="4" l="1"/>
  <c r="Q13" i="4"/>
  <c r="I13" i="4" l="1"/>
  <c r="H13" i="4"/>
  <c r="G13" i="4"/>
  <c r="N4" i="4" l="1"/>
  <c r="Q4" i="4"/>
  <c r="P4" i="4"/>
</calcChain>
</file>

<file path=xl/sharedStrings.xml><?xml version="1.0" encoding="utf-8"?>
<sst xmlns="http://schemas.openxmlformats.org/spreadsheetml/2006/main" count="85" uniqueCount="45">
  <si>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</si>
  <si>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</si>
  <si>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</si>
  <si>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</si>
  <si>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</si>
  <si>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</si>
  <si>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</si>
  <si>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</si>
  <si>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</si>
  <si>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</si>
  <si>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</si>
  <si>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</si>
  <si>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</si>
  <si>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</si>
  <si>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</si>
  <si>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</si>
  <si>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</si>
  <si>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</si>
  <si>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</si>
  <si>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</si>
  <si>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</si>
  <si>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E003PB0413</t>
  </si>
  <si>
    <t>DESARROLLO DEL PROGRAMA DE ARTES VISUALES DEL MUSEO ICONOGRÁFICO DEL QUIJOTE</t>
  </si>
  <si>
    <t>5130</t>
  </si>
  <si>
    <t>BIENES MUEBLES</t>
  </si>
  <si>
    <t>UNIDAD DE MUSEOGRAFÍA MIQ</t>
  </si>
  <si>
    <t>211213008010100</t>
  </si>
  <si>
    <t>E003PB0411</t>
  </si>
  <si>
    <t>DESARROLLO DEL PROGRAMA EDITORIAL DEL MIQ</t>
  </si>
  <si>
    <t>5150</t>
  </si>
  <si>
    <t>UNIDAD DE PROMOCIÓN Y DIFUSIÓN MIQ</t>
  </si>
  <si>
    <t>211213008010200</t>
  </si>
  <si>
    <t>M005GA2018</t>
  </si>
  <si>
    <t>DIRECCIÓN ESTRATÉGICA DEL MIQ</t>
  </si>
  <si>
    <t>DIRECCIÓN GENERAL MIQ</t>
  </si>
  <si>
    <t>211213008010000</t>
  </si>
  <si>
    <t>M006GB1023</t>
  </si>
  <si>
    <t>ADMINISTRACIÓN DE LOS RECURSOS HUMANOS, MATERIALES Y FINANCIEROS DEL MIQ</t>
  </si>
  <si>
    <t>UNIDAD ADMINISTRATIVA MIQ</t>
  </si>
  <si>
    <t>211213008020000</t>
  </si>
  <si>
    <t>E003PB28352399</t>
  </si>
  <si>
    <t>R23 DESARROLLO ACTIVIDADES FOMENTO LECTURA</t>
  </si>
  <si>
    <t>5210</t>
  </si>
  <si>
    <t>5660</t>
  </si>
  <si>
    <t>MUSEO ICONOGRAFICO DEL QUIJOTE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</si>
</sst>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Normal="100" zoomScaleSheetLayoutView="55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81200</v>
      </c>
      <c r="I4" s="10">
        <v>81200</v>
      </c>
      <c r="J4" s="5"/>
      <c r="K4" s="5"/>
      <c r="L4" s="5"/>
      <c r="M4" s="8" t="s">
        <v>17</v>
      </c>
      <c r="N4" s="7">
        <f t="shared" ref="N4:N12" si="0">IF(G4&gt;0,I4/G4,0)</f>
        <v>0</v>
      </c>
      <c r="O4" s="7">
        <f t="shared" ref="O4:O12" si="1">IF(H4&gt;0,I4/H4,0)</f>
        <v>1</v>
      </c>
      <c r="P4" s="6">
        <f t="shared" ref="P4:P12" si="2">IF(J4=0,0,L4/J4)</f>
        <v>0</v>
      </c>
      <c r="Q4" s="6">
        <f t="shared" ref="Q4:Q12" si="3">IF(L4=0,0,L4/K4)</f>
        <v>0</v>
      </c>
    </row>
    <row r="5" spans="1:18" x14ac:dyDescent="0.25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31</v>
      </c>
      <c r="F5" s="12" t="s">
        <v>30</v>
      </c>
      <c r="G5" s="10">
        <v>20000</v>
      </c>
      <c r="H5" s="10">
        <v>36000</v>
      </c>
      <c r="I5" s="10">
        <v>16100</v>
      </c>
      <c r="J5" s="5"/>
      <c r="K5" s="5"/>
      <c r="L5" s="5"/>
      <c r="M5" s="8" t="s">
        <v>17</v>
      </c>
      <c r="N5" s="7">
        <f t="shared" si="0"/>
        <v>0.80500000000000005</v>
      </c>
      <c r="O5" s="7">
        <f t="shared" si="1"/>
        <v>0.44722222222222224</v>
      </c>
      <c r="P5" s="6">
        <f t="shared" si="2"/>
        <v>0</v>
      </c>
      <c r="Q5" s="6">
        <f t="shared" si="3"/>
        <v>0</v>
      </c>
    </row>
    <row r="6" spans="1:18" ht="22.5" x14ac:dyDescent="0.25">
      <c r="A6" s="12" t="s">
        <v>21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38000</v>
      </c>
      <c r="H6" s="10">
        <v>78000</v>
      </c>
      <c r="I6" s="10">
        <v>18200</v>
      </c>
      <c r="J6" s="5"/>
      <c r="K6" s="5"/>
      <c r="L6" s="5"/>
      <c r="M6" s="8" t="s">
        <v>17</v>
      </c>
      <c r="N6" s="7">
        <f t="shared" si="0"/>
        <v>0.47894736842105262</v>
      </c>
      <c r="O6" s="7">
        <f t="shared" si="1"/>
        <v>0.23333333333333334</v>
      </c>
      <c r="P6" s="6">
        <f t="shared" si="2"/>
        <v>0</v>
      </c>
      <c r="Q6" s="6">
        <f t="shared" si="3"/>
        <v>0</v>
      </c>
    </row>
    <row r="7" spans="1:18" x14ac:dyDescent="0.25">
      <c r="A7" s="12" t="s">
        <v>32</v>
      </c>
      <c r="B7" s="12" t="s">
        <v>33</v>
      </c>
      <c r="C7" s="12" t="s">
        <v>29</v>
      </c>
      <c r="D7" s="12" t="s">
        <v>24</v>
      </c>
      <c r="E7" s="12" t="s">
        <v>35</v>
      </c>
      <c r="F7" s="12" t="s">
        <v>34</v>
      </c>
      <c r="G7" s="10">
        <v>0</v>
      </c>
      <c r="H7" s="10">
        <v>63000</v>
      </c>
      <c r="I7" s="10">
        <v>17768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0.28203174603174602</v>
      </c>
      <c r="P7" s="6">
        <f t="shared" si="2"/>
        <v>0</v>
      </c>
      <c r="Q7" s="6">
        <f t="shared" si="3"/>
        <v>0</v>
      </c>
    </row>
    <row r="8" spans="1:18" x14ac:dyDescent="0.25">
      <c r="A8" s="12" t="s">
        <v>36</v>
      </c>
      <c r="B8" s="12" t="s">
        <v>37</v>
      </c>
      <c r="C8" s="12" t="s">
        <v>29</v>
      </c>
      <c r="D8" s="12" t="s">
        <v>24</v>
      </c>
      <c r="E8" s="12" t="s">
        <v>39</v>
      </c>
      <c r="F8" s="12" t="s">
        <v>38</v>
      </c>
      <c r="G8" s="10">
        <v>13500</v>
      </c>
      <c r="H8" s="10">
        <v>13500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8" x14ac:dyDescent="0.25">
      <c r="A9" s="12" t="s">
        <v>40</v>
      </c>
      <c r="B9" s="12" t="s">
        <v>41</v>
      </c>
      <c r="C9" s="12" t="s">
        <v>42</v>
      </c>
      <c r="D9" s="12" t="s">
        <v>24</v>
      </c>
      <c r="E9" s="12" t="s">
        <v>31</v>
      </c>
      <c r="F9" s="12" t="s">
        <v>30</v>
      </c>
      <c r="G9" s="10">
        <v>0</v>
      </c>
      <c r="H9" s="10">
        <v>28950.32</v>
      </c>
      <c r="I9" s="10">
        <v>28950.32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1</v>
      </c>
      <c r="P9" s="6">
        <f t="shared" si="2"/>
        <v>0</v>
      </c>
      <c r="Q9" s="6">
        <f t="shared" si="3"/>
        <v>0</v>
      </c>
    </row>
    <row r="10" spans="1:18" x14ac:dyDescent="0.25">
      <c r="A10" s="12" t="s">
        <v>27</v>
      </c>
      <c r="B10" s="12" t="s">
        <v>28</v>
      </c>
      <c r="C10" s="12" t="s">
        <v>43</v>
      </c>
      <c r="D10" s="12" t="s">
        <v>24</v>
      </c>
      <c r="E10" s="12" t="s">
        <v>31</v>
      </c>
      <c r="F10" s="12" t="s">
        <v>30</v>
      </c>
      <c r="G10" s="10">
        <v>3000</v>
      </c>
      <c r="H10" s="10">
        <v>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8" ht="22.5" x14ac:dyDescent="0.25">
      <c r="A11" s="12" t="s">
        <v>21</v>
      </c>
      <c r="B11" s="12" t="s">
        <v>22</v>
      </c>
      <c r="C11" s="12" t="s">
        <v>43</v>
      </c>
      <c r="D11" s="12" t="s">
        <v>24</v>
      </c>
      <c r="E11" s="12" t="s">
        <v>26</v>
      </c>
      <c r="F11" s="12" t="s">
        <v>25</v>
      </c>
      <c r="G11" s="10">
        <v>3000</v>
      </c>
      <c r="H11" s="10">
        <v>3000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8" x14ac:dyDescent="0.25">
      <c r="A12" s="12" t="s">
        <v>36</v>
      </c>
      <c r="B12" s="12" t="s">
        <v>37</v>
      </c>
      <c r="C12" s="12" t="s">
        <v>43</v>
      </c>
      <c r="D12" s="12" t="s">
        <v>24</v>
      </c>
      <c r="E12" s="12" t="s">
        <v>39</v>
      </c>
      <c r="F12" s="12" t="s">
        <v>38</v>
      </c>
      <c r="G12" s="10">
        <v>3000</v>
      </c>
      <c r="H12" s="10">
        <v>3000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8" x14ac:dyDescent="0.25">
      <c r="G13" s="11">
        <f>SUM(G4:G12)</f>
        <v>80500</v>
      </c>
      <c r="H13" s="11">
        <f>SUM(H4:H12)</f>
        <v>306650.32</v>
      </c>
      <c r="I13" s="11">
        <f>SUM(I4:I12)</f>
        <v>162218.32</v>
      </c>
      <c r="P13" s="14">
        <f t="shared" ref="P13" si="4">IF(J13=0,0,L13/J13)</f>
        <v>0</v>
      </c>
      <c r="Q13" s="14">
        <f t="shared" ref="Q13" si="5">IF(L13=0,0,L13/K13)</f>
        <v>0</v>
      </c>
      <c r="R13" s="13"/>
    </row>
    <row r="14" spans="1:18" x14ac:dyDescent="0.25">
      <c r="P14" s="13"/>
      <c r="Q14" s="13"/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69" fitToWidth="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MIQAdmin</cp:lastModifiedBy>
  <dcterms:created xsi:type="dcterms:W3CDTF">2023-06-21T19:35:53Z</dcterms:created>
  <dcterms:modified xsi:type="dcterms:W3CDTF">2025-02-17T18:33:10Z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