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Estados financieros\1er trimestre\Carga internet\02_Información presupuestaria\"/>
    </mc:Choice>
  </mc:AlternateContent>
  <xr:revisionPtr revIDLastSave="0" documentId="8_{2379C2AD-0F91-442A-92D8-A845DCFA78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<sst xmlns="http://schemas.openxmlformats.org/spreadsheetml/2006/main" count="99" uniqueCount="51">
  <si>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</si>
  <si>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</si>
  <si>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</si>
  <si>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</si>
  <si>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</si>
  <si>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</si>
  <si>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</si>
  <si>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</si>
  <si>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</si>
  <si>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</si>
  <si>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</si>
  <si>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</si>
  <si>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</si>
  <si>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</si>
  <si>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</si>
  <si>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</si>
  <si>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</si>
  <si>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</si>
  <si>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</si>
  <si>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</si>
  <si>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</si>
  <si>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</si>
  <si>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</si>
  <si>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</si>
  <si>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</si>
  <si>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</si>
  <si>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</si>
  <si>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</si>
  <si>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</si>
  <si>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</si>
  <si>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</si>
  <si>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</si>
  <si>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</si>
  <si>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</si>
  <si>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</si>
  <si>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</si>
  <si>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</si>
  <si>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</si>
  <si>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</si>
  <si>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</si>
  <si>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</si>
  <si>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</si>
  <si>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</si>
  <si>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</si>
  <si>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</si>
  <si>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</si>
  <si>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</si>
  <si>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</si>
  <si>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</si>
  <si>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</si>
  <si>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MUSEO ICONOGRAFICO DEL QUIJOTE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</si>
</sst>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1963500</v>
      </c>
      <c r="D11" s="22">
        <v>319674.49</v>
      </c>
      <c r="E11" s="22">
        <f t="shared" si="2"/>
        <v>2283174.4900000002</v>
      </c>
      <c r="F11" s="22">
        <v>350486.75</v>
      </c>
      <c r="G11" s="22">
        <v>324633.75</v>
      </c>
      <c r="H11" s="22">
        <f t="shared" si="3"/>
        <v>-1638866.25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14715539.869999999</v>
      </c>
      <c r="D13" s="22">
        <v>-213517.19</v>
      </c>
      <c r="E13" s="22">
        <f t="shared" si="2"/>
        <v>14502022.68</v>
      </c>
      <c r="F13" s="22">
        <v>3637574.9</v>
      </c>
      <c r="G13" s="22">
        <v>3637574.9</v>
      </c>
      <c r="H13" s="22">
        <f t="shared" si="3"/>
        <v>-11077964.969999999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16679039.869999999</v>
      </c>
      <c r="D16" s="23">
        <f t="shared" ref="D16:H16" si="6">SUM(D5:D14)</f>
        <v>106157.29999999999</v>
      </c>
      <c r="E16" s="23">
        <f t="shared" si="6"/>
        <v>16785197.170000002</v>
      </c>
      <c r="F16" s="23">
        <f t="shared" si="6"/>
        <v>3988061.65</v>
      </c>
      <c r="G16" s="11">
        <f t="shared" si="6"/>
        <v>3962208.65</v>
      </c>
      <c r="H16" s="12">
        <f t="shared" si="6"/>
        <v>-12716831.219999999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16679039.869999999</v>
      </c>
      <c r="D31" s="26">
        <f t="shared" si="14"/>
        <v>106157.29999999999</v>
      </c>
      <c r="E31" s="26">
        <f t="shared" si="14"/>
        <v>16785197.170000002</v>
      </c>
      <c r="F31" s="26">
        <f t="shared" si="14"/>
        <v>3988061.65</v>
      </c>
      <c r="G31" s="26">
        <f t="shared" si="14"/>
        <v>3962208.65</v>
      </c>
      <c r="H31" s="26">
        <f t="shared" si="14"/>
        <v>-12716831.219999999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1963500</v>
      </c>
      <c r="D34" s="25">
        <v>319674.49</v>
      </c>
      <c r="E34" s="25">
        <f>C34+D34</f>
        <v>2283174.4900000002</v>
      </c>
      <c r="F34" s="25">
        <v>350486.75</v>
      </c>
      <c r="G34" s="25">
        <v>324633.75</v>
      </c>
      <c r="H34" s="25">
        <f t="shared" si="15"/>
        <v>-1638866.25</v>
      </c>
      <c r="I34" s="45" t="s">
        <v>42</v>
      </c>
    </row>
    <row r="35" spans="1:9" ht="22.5" x14ac:dyDescent="0.2">
      <c r="A35" s="16"/>
      <c r="B35" s="17" t="s">
        <v>26</v>
      </c>
      <c r="C35" s="25">
        <v>14715539.869999999</v>
      </c>
      <c r="D35" s="25">
        <v>-213517.19</v>
      </c>
      <c r="E35" s="25">
        <f>C35+D35</f>
        <v>14502022.68</v>
      </c>
      <c r="F35" s="25">
        <v>3637574.9</v>
      </c>
      <c r="G35" s="25">
        <v>3637574.9</v>
      </c>
      <c r="H35" s="25">
        <f t="shared" ref="H35" si="16">G35-C35</f>
        <v>-11077964.969999999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16679039.869999999</v>
      </c>
      <c r="D39" s="23">
        <f t="shared" ref="D39:H39" si="18">SUM(D37+D31+D21)</f>
        <v>106157.29999999999</v>
      </c>
      <c r="E39" s="23">
        <f t="shared" si="18"/>
        <v>16785197.170000002</v>
      </c>
      <c r="F39" s="23">
        <f t="shared" si="18"/>
        <v>3988061.65</v>
      </c>
      <c r="G39" s="23">
        <f t="shared" si="18"/>
        <v>3962208.65</v>
      </c>
      <c r="H39" s="12">
        <f t="shared" si="18"/>
        <v>-12716831.219999999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2022-05-03T19:07:26Z</cp:lastPrinted>
  <dcterms:created xsi:type="dcterms:W3CDTF">2012-12-11T20:48:19Z</dcterms:created>
  <dcterms:modified xsi:type="dcterms:W3CDTF">2022-05-03T19:08:58Z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