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1\Estados Financieros\1er trimestre\Impresos\"/>
    </mc:Choice>
  </mc:AlternateContent>
  <xr:revisionPtr revIDLastSave="0" documentId="13_ncr:1_{9E56CEFE-926E-420C-94AE-FFE172235F1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<sst xmlns="http://schemas.openxmlformats.org/spreadsheetml/2006/main" count="27" uniqueCount="27">
  <si>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</si>
  <si>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</si>
  <si>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</si>
  <si>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</si>
  <si>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</si>
  <si>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</si>
  <si>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</si>
  <si>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</si>
  <si>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</si>
  <si>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</si>
  <si>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</si>
  <si>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</si>
  <si>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</si>
  <si>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</si>
  <si>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</si>
  <si>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</si>
  <si>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</si>
  <si>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</si>
  <si>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</si>
  <si>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</si>
  <si>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</si>
  <si>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</si>
  <si>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</si>
  <si>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</si>
  <si>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</si>
  <si>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</si>
  <si>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MUSEO ICONOGRAFICO DEL QUIJOTE
Estado Analítico del Activo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</si>
</sst>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A4E37A4F-3549-4EA9-B455-E50EA205DC6A}"/>
    <cellStyle name="Millares 2 3" xfId="4" xr:uid="{00000000-0005-0000-0000-000003000000}"/>
    <cellStyle name="Millares 2 3 2" xfId="18" xr:uid="{DD865CFC-48B2-48A1-A9CE-3ACF2F712A9F}"/>
    <cellStyle name="Millares 2 4" xfId="16" xr:uid="{02C117F3-41A7-4C9B-B67F-4345C9C41DC4}"/>
    <cellStyle name="Millares 3" xfId="5" xr:uid="{00000000-0005-0000-0000-000004000000}"/>
    <cellStyle name="Millares 3 2" xfId="19" xr:uid="{92D4B6E3-9029-4658-93F2-5403B8F92763}"/>
    <cellStyle name="Moneda 2" xfId="6" xr:uid="{00000000-0005-0000-0000-000005000000}"/>
    <cellStyle name="Moneda 2 2" xfId="20" xr:uid="{30D77364-8B5F-4255-AA7C-1C978B5FA63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440C0B48-CC34-400E-8945-28AC07EB336A}"/>
    <cellStyle name="Normal 3" xfId="9" xr:uid="{00000000-0005-0000-0000-000009000000}"/>
    <cellStyle name="Normal 3 2" xfId="22" xr:uid="{37713BC7-A525-489D-A379-8F51DD015094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D26B929-B4FA-4E77-AD5E-D1DADB61C39C}"/>
    <cellStyle name="Normal 6 3" xfId="23" xr:uid="{A518B854-14BD-4B27-A4A6-67314A156B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2181225</xdr:colOff>
      <xdr:row>26</xdr:row>
      <xdr:rowOff>0</xdr:rowOff>
    </xdr:from>
    <xdr:to>
      <xdr:col>5</xdr:col>
      <xdr:colOff>573405</xdr:colOff>
      <xdr:row>32</xdr:row>
      <xdr:rowOff>52705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436245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76050722.689999998</v>
      </c>
      <c r="D4" s="13">
        <f>SUM(D6+D15)</f>
        <v>9770789.3599999994</v>
      </c>
      <c r="E4" s="13">
        <f>SUM(E6+E15)</f>
        <v>8845838.0199999996</v>
      </c>
      <c r="F4" s="13">
        <f>SUM(F6+F15)</f>
        <v>76975674.029999986</v>
      </c>
      <c r="G4" s="13">
        <f>SUM(G6+G15)</f>
        <v>924951.33999999566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2715592.8000000003</v>
      </c>
      <c r="D6" s="13">
        <f>SUM(D7:D13)</f>
        <v>7855472.7300000004</v>
      </c>
      <c r="E6" s="13">
        <f>SUM(E7:E13)</f>
        <v>8802511.5700000003</v>
      </c>
      <c r="F6" s="13">
        <f>SUM(F7:F13)</f>
        <v>1768553.9600000004</v>
      </c>
      <c r="G6" s="13">
        <f>SUM(G7:G13)</f>
        <v>-947038.83999999962</v>
      </c>
    </row>
    <row r="7" spans="1:7" x14ac:dyDescent="0.2">
      <c r="A7" s="3">
        <v>1110</v>
      </c>
      <c r="B7" s="7" t="s">
        <v>9</v>
      </c>
      <c r="C7" s="18">
        <v>2421563.6800000002</v>
      </c>
      <c r="D7" s="18">
        <v>4119361.79</v>
      </c>
      <c r="E7" s="18">
        <v>5093587.53</v>
      </c>
      <c r="F7" s="18">
        <f>C7+D7-E7</f>
        <v>1447337.9400000004</v>
      </c>
      <c r="G7" s="18">
        <f t="shared" ref="G7:G13" si="0">F7-C7</f>
        <v>-974225.73999999976</v>
      </c>
    </row>
    <row r="8" spans="1:7" x14ac:dyDescent="0.2">
      <c r="A8" s="3">
        <v>1120</v>
      </c>
      <c r="B8" s="7" t="s">
        <v>10</v>
      </c>
      <c r="C8" s="18">
        <v>144806.72</v>
      </c>
      <c r="D8" s="18">
        <v>3736110.94</v>
      </c>
      <c r="E8" s="18">
        <v>3708924.04</v>
      </c>
      <c r="F8" s="18">
        <f t="shared" ref="F8:F13" si="1">C8+D8-E8</f>
        <v>171993.62000000011</v>
      </c>
      <c r="G8" s="18">
        <f t="shared" si="0"/>
        <v>27186.900000000111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149222.39999999999</v>
      </c>
      <c r="D10" s="18">
        <v>0</v>
      </c>
      <c r="E10" s="18">
        <v>0</v>
      </c>
      <c r="F10" s="18">
        <f t="shared" si="1"/>
        <v>149222.39999999999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73335129.890000001</v>
      </c>
      <c r="D15" s="13">
        <f>SUM(D16:D24)</f>
        <v>1915316.63</v>
      </c>
      <c r="E15" s="13">
        <f>SUM(E16:E24)</f>
        <v>43326.45</v>
      </c>
      <c r="F15" s="13">
        <f>SUM(F16:F24)</f>
        <v>75207120.069999993</v>
      </c>
      <c r="G15" s="13">
        <f>SUM(G16:G24)</f>
        <v>1871990.1799999953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74283830.560000002</v>
      </c>
      <c r="D19" s="18">
        <v>1915316.63</v>
      </c>
      <c r="E19" s="18">
        <v>0</v>
      </c>
      <c r="F19" s="18">
        <f t="shared" si="3"/>
        <v>76199147.189999998</v>
      </c>
      <c r="G19" s="18">
        <f t="shared" si="2"/>
        <v>1915316.6299999952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-1123581.4399999999</v>
      </c>
      <c r="D21" s="18">
        <v>0</v>
      </c>
      <c r="E21" s="18">
        <v>0</v>
      </c>
      <c r="F21" s="18">
        <f t="shared" si="3"/>
        <v>-1123581.4399999999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174880.77</v>
      </c>
      <c r="D22" s="18">
        <v>0</v>
      </c>
      <c r="E22" s="18">
        <v>43326.45</v>
      </c>
      <c r="F22" s="18">
        <f t="shared" si="3"/>
        <v>131554.32</v>
      </c>
      <c r="G22" s="18">
        <f t="shared" si="2"/>
        <v>-43326.449999999983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7" spans="1:7" x14ac:dyDescent="0.2">
      <c r="A27" s="24"/>
      <c r="B27" s="24"/>
      <c r="C27" s="24"/>
      <c r="D27" s="24"/>
      <c r="E27" s="24"/>
      <c r="F27" s="24"/>
      <c r="G27" s="24"/>
    </row>
    <row r="28" spans="1:7" x14ac:dyDescent="0.2">
      <c r="A28" s="24"/>
      <c r="B28" s="24"/>
      <c r="C28" s="24"/>
      <c r="D28" s="24"/>
      <c r="E28" s="24"/>
      <c r="F28" s="24"/>
      <c r="G28" s="24"/>
    </row>
    <row r="29" spans="1:7" x14ac:dyDescent="0.2">
      <c r="A29" s="24"/>
      <c r="B29" s="24"/>
      <c r="C29" s="24"/>
      <c r="D29" s="24"/>
      <c r="E29" s="24"/>
      <c r="F29" s="24"/>
      <c r="G29" s="24"/>
    </row>
    <row r="30" spans="1:7" x14ac:dyDescent="0.2">
      <c r="A30" s="24"/>
      <c r="B30" s="24"/>
      <c r="C30" s="24"/>
      <c r="D30" s="24"/>
      <c r="E30" s="24"/>
      <c r="F30" s="24"/>
      <c r="G30" s="24"/>
    </row>
    <row r="31" spans="1:7" x14ac:dyDescent="0.2">
      <c r="A31" s="24"/>
      <c r="B31" s="24"/>
      <c r="C31" s="24"/>
      <c r="D31" s="24"/>
      <c r="E31" s="24"/>
      <c r="F31" s="24"/>
      <c r="G31" s="24"/>
    </row>
    <row r="32" spans="1:7" x14ac:dyDescent="0.2">
      <c r="A32" s="24"/>
      <c r="B32" s="24"/>
      <c r="C32" s="24"/>
      <c r="D32" s="24"/>
      <c r="E32" s="24"/>
      <c r="F32" s="24"/>
      <c r="G32" s="24"/>
    </row>
    <row r="33" spans="1:7" x14ac:dyDescent="0.2">
      <c r="A33" s="24"/>
      <c r="B33" s="24"/>
      <c r="C33" s="24"/>
      <c r="D33" s="24"/>
      <c r="E33" s="24"/>
      <c r="F33" s="24"/>
      <c r="G33" s="24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2021-04-23T05:27:01Z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