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B4" i="2"/>
  <c r="B3" i="2" l="1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<sst xmlns="http://schemas.openxmlformats.org/spreadsheetml/2006/main" count="27" uniqueCount="27">
  <si>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</si>
  <si>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</si>
  <si>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</si>
  <si>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</si>
  <si>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</si>
  <si>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</si>
  <si>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</si>
  <si>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</si>
  <si>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</si>
  <si>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</si>
  <si>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</si>
  <si>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</si>
  <si>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</si>
  <si>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</si>
  <si>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</si>
  <si>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</si>
  <si>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</si>
  <si>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</si>
  <si>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</si>
  <si>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</si>
  <si>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</si>
  <si>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</si>
  <si>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</si>
  <si>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</si>
  <si>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</si>
  <si>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</si>
  <si>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MUSEO ICONOGRAFICO DEL QUIJOTE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</si>
</sst>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78672532.99000001</v>
      </c>
      <c r="C3" s="8">
        <f t="shared" ref="C3:F3" si="0">C4+C12</f>
        <v>42664677.039999999</v>
      </c>
      <c r="D3" s="8">
        <f t="shared" si="0"/>
        <v>47334392.789999999</v>
      </c>
      <c r="E3" s="8">
        <f t="shared" si="0"/>
        <v>74002817.239999995</v>
      </c>
      <c r="F3" s="8">
        <f t="shared" si="0"/>
        <v>-4669715.7500000028</v>
      </c>
    </row>
    <row r="4" spans="1:6" x14ac:dyDescent="0.2">
      <c r="A4" s="5" t="s">
        <v>4</v>
      </c>
      <c r="B4" s="8">
        <f>SUM(B5:B11)</f>
        <v>3108355.72</v>
      </c>
      <c r="C4" s="8">
        <f>SUM(C5:C11)</f>
        <v>41773701.140000001</v>
      </c>
      <c r="D4" s="8">
        <f>SUM(D5:D11)</f>
        <v>42778106.990000002</v>
      </c>
      <c r="E4" s="8">
        <f>SUM(E5:E11)</f>
        <v>2103949.8699999959</v>
      </c>
      <c r="F4" s="8">
        <f>SUM(F5:F11)</f>
        <v>-1004405.8500000042</v>
      </c>
    </row>
    <row r="5" spans="1:6" x14ac:dyDescent="0.2">
      <c r="A5" s="6" t="s">
        <v>5</v>
      </c>
      <c r="B5" s="9">
        <v>2794839.98</v>
      </c>
      <c r="C5" s="9">
        <v>21473410.579999998</v>
      </c>
      <c r="D5" s="9">
        <v>22454660.350000001</v>
      </c>
      <c r="E5" s="9">
        <f>B5+C5-D5</f>
        <v>1813590.2099999972</v>
      </c>
      <c r="F5" s="9">
        <f t="shared" ref="F5:F11" si="1">E5-B5</f>
        <v>-981249.77000000281</v>
      </c>
    </row>
    <row r="6" spans="1:6" x14ac:dyDescent="0.2">
      <c r="A6" s="6" t="s">
        <v>6</v>
      </c>
      <c r="B6" s="9">
        <v>160728.14000000001</v>
      </c>
      <c r="C6" s="9">
        <v>20121249.59</v>
      </c>
      <c r="D6" s="9">
        <v>20146405.670000002</v>
      </c>
      <c r="E6" s="9">
        <f t="shared" ref="E6:E11" si="2">B6+C6-D6</f>
        <v>135572.05999999866</v>
      </c>
      <c r="F6" s="9">
        <f t="shared" si="1"/>
        <v>-25156.080000001355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152787.6</v>
      </c>
      <c r="C8" s="9">
        <v>179040.97</v>
      </c>
      <c r="D8" s="9">
        <v>177040.97</v>
      </c>
      <c r="E8" s="9">
        <f t="shared" si="2"/>
        <v>154787.6</v>
      </c>
      <c r="F8" s="9">
        <f t="shared" si="1"/>
        <v>2000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75564177.270000011</v>
      </c>
      <c r="C12" s="8">
        <f>SUM(C13:C21)</f>
        <v>890975.9</v>
      </c>
      <c r="D12" s="8">
        <f>SUM(D13:D21)</f>
        <v>4556285.8</v>
      </c>
      <c r="E12" s="8">
        <f>SUM(E13:E21)</f>
        <v>71898867.370000005</v>
      </c>
      <c r="F12" s="8">
        <f>SUM(F13:F21)</f>
        <v>-3665309.899999999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76292748.900000006</v>
      </c>
      <c r="C16" s="9">
        <v>858625.38</v>
      </c>
      <c r="D16" s="9">
        <v>4250919.5999999996</v>
      </c>
      <c r="E16" s="9">
        <f t="shared" si="4"/>
        <v>72900454.680000007</v>
      </c>
      <c r="F16" s="9">
        <f t="shared" si="3"/>
        <v>-3392294.2199999988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-1185014.6299999999</v>
      </c>
      <c r="C18" s="9">
        <v>0</v>
      </c>
      <c r="D18" s="9">
        <v>52788.74</v>
      </c>
      <c r="E18" s="9">
        <f t="shared" si="4"/>
        <v>-1237803.3699999999</v>
      </c>
      <c r="F18" s="9">
        <f t="shared" si="3"/>
        <v>-52788.739999999991</v>
      </c>
    </row>
    <row r="19" spans="1:6" x14ac:dyDescent="0.2">
      <c r="A19" s="6" t="s">
        <v>17</v>
      </c>
      <c r="B19" s="9">
        <v>456443</v>
      </c>
      <c r="C19" s="9">
        <v>32350.52</v>
      </c>
      <c r="D19" s="9">
        <v>252577.46</v>
      </c>
      <c r="E19" s="9">
        <f t="shared" si="4"/>
        <v>236216.06000000003</v>
      </c>
      <c r="F19" s="9">
        <f t="shared" si="3"/>
        <v>-220226.93999999997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2018-03-08T18:40:55Z</cp:lastPrinted>
  <dcterms:created xsi:type="dcterms:W3CDTF">2014-02-09T04:04:15Z</dcterms:created>
  <dcterms:modified xsi:type="dcterms:W3CDTF">2023-02-08T22:54:11Z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