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1_Información contable\"/>
    </mc:Choice>
  </mc:AlternateContent>
  <xr:revisionPtr revIDLastSave="0" documentId="13_ncr:1_{84EA9DD0-7488-4D81-945D-3525D9D68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<sst xmlns="http://schemas.openxmlformats.org/spreadsheetml/2006/main" count="62" uniqueCount="61">
  <si>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</si>
  <si>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</si>
  <si>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</si>
  <si>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</si>
  <si>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</si>
  <si>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</si>
  <si>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</si>
  <si>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</si>
  <si>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</si>
  <si>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</si>
  <si>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</si>
  <si>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</si>
  <si>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</si>
  <si>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</si>
  <si>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</si>
  <si>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</si>
  <si>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</si>
  <si>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</si>
  <si>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</si>
  <si>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</si>
  <si>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</si>
  <si>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</si>
  <si>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</si>
  <si>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</si>
  <si>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</si>
  <si>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</si>
  <si>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</si>
  <si>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</si>
  <si>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</si>
  <si>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</si>
  <si>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</si>
  <si>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</si>
  <si>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</si>
  <si>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</si>
  <si>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</si>
  <si>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</si>
  <si>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</si>
  <si>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</si>
  <si>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</si>
  <si>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</si>
  <si>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</si>
  <si>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</si>
  <si>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</si>
  <si>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</si>
  <si>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</si>
  <si>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</si>
  <si>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</si>
  <si>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</si>
  <si>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</si>
  <si>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</si>
  <si>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</si>
  <si>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</si>
  <si>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</si>
  <si>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</si>
  <si>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</si>
  <si>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</si>
  <si>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</si>
  <si>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</si>
  <si>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</si>
  <si>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</si>
  <si>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MUSEO ICONOGRAFICO DEL QUIJOTE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</si>
</sst>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46" sqref="E4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3320591</v>
      </c>
      <c r="C5" s="18">
        <v>3152197.22</v>
      </c>
      <c r="D5" s="9" t="s">
        <v>36</v>
      </c>
      <c r="E5" s="18">
        <v>662044.26</v>
      </c>
      <c r="F5" s="21">
        <v>794248.19</v>
      </c>
    </row>
    <row r="6" spans="1:6" x14ac:dyDescent="0.2">
      <c r="A6" s="9" t="s">
        <v>23</v>
      </c>
      <c r="B6" s="18">
        <v>680630</v>
      </c>
      <c r="C6" s="18">
        <v>188299.8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251297.6</v>
      </c>
      <c r="C8" s="18">
        <v>154787.6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4252518.5999999996</v>
      </c>
      <c r="C13" s="20">
        <f>SUM(C5:C11)</f>
        <v>3495284.62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662044.26</v>
      </c>
      <c r="F14" s="25">
        <f>SUM(F5:F12)</f>
        <v>794248.19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73471689.140000001</v>
      </c>
      <c r="C19" s="18">
        <v>63838099.530000001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-1188088.83</v>
      </c>
      <c r="C21" s="18">
        <v>-1188947.23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372714.74</v>
      </c>
      <c r="C22" s="18">
        <v>595398.63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72656315.049999997</v>
      </c>
      <c r="C26" s="20">
        <f>SUM(C16:C24)</f>
        <v>63244550.930000007</v>
      </c>
      <c r="D26" s="12" t="s">
        <v>50</v>
      </c>
      <c r="E26" s="20">
        <f>SUM(E24+E14)</f>
        <v>662044.26</v>
      </c>
      <c r="F26" s="25">
        <f>SUM(F14+F24)</f>
        <v>794248.19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76908833.649999991</v>
      </c>
      <c r="C28" s="20">
        <f>C13+C26</f>
        <v>66739835.550000004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72797267.469999999</v>
      </c>
      <c r="F30" s="25">
        <f>SUM(F31:F33)</f>
        <v>63226069.780000001</v>
      </c>
    </row>
    <row r="31" spans="1:6" x14ac:dyDescent="0.2">
      <c r="A31" s="13"/>
      <c r="B31" s="14"/>
      <c r="C31" s="15"/>
      <c r="D31" s="9" t="s">
        <v>2</v>
      </c>
      <c r="E31" s="18">
        <v>45864040.079999998</v>
      </c>
      <c r="F31" s="21">
        <v>45875675.280000001</v>
      </c>
    </row>
    <row r="32" spans="1:6" x14ac:dyDescent="0.2">
      <c r="A32" s="13"/>
      <c r="B32" s="14"/>
      <c r="C32" s="15"/>
      <c r="D32" s="9" t="s">
        <v>13</v>
      </c>
      <c r="E32" s="18">
        <v>3598</v>
      </c>
      <c r="F32" s="21">
        <v>3598</v>
      </c>
    </row>
    <row r="33" spans="1:6" x14ac:dyDescent="0.2">
      <c r="A33" s="13"/>
      <c r="B33" s="14"/>
      <c r="C33" s="15"/>
      <c r="D33" s="9" t="s">
        <v>45</v>
      </c>
      <c r="E33" s="18">
        <v>26929629.390000001</v>
      </c>
      <c r="F33" s="21">
        <v>17346796.5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3449521.92</v>
      </c>
      <c r="F35" s="25">
        <f>SUM(F36:F40)</f>
        <v>2719517.58</v>
      </c>
    </row>
    <row r="36" spans="1:6" x14ac:dyDescent="0.2">
      <c r="A36" s="13"/>
      <c r="B36" s="14"/>
      <c r="C36" s="15"/>
      <c r="D36" s="9" t="s">
        <v>46</v>
      </c>
      <c r="E36" s="18">
        <v>1935027.84</v>
      </c>
      <c r="F36" s="21">
        <v>2186254.7999999998</v>
      </c>
    </row>
    <row r="37" spans="1:6" x14ac:dyDescent="0.2">
      <c r="A37" s="13"/>
      <c r="B37" s="14"/>
      <c r="C37" s="15"/>
      <c r="D37" s="9" t="s">
        <v>14</v>
      </c>
      <c r="E37" s="18">
        <v>1514494.08</v>
      </c>
      <c r="F37" s="21">
        <v>533262.78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76246789.390000001</v>
      </c>
      <c r="F46" s="25">
        <f>SUM(F42+F35+F30)</f>
        <v>65945587.359999999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76908833.650000006</v>
      </c>
      <c r="F48" s="20">
        <f>F46+F26</f>
        <v>66739835.549999997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</cp:lastModifiedBy>
  <cp:lastPrinted>2024-10-30T20:46:33Z</cp:lastPrinted>
  <dcterms:created xsi:type="dcterms:W3CDTF">2012-12-11T20:26:08Z</dcterms:created>
  <dcterms:modified xsi:type="dcterms:W3CDTF">2024-10-30T20:46:35Z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