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6_Disciplina financiera\"/>
    </mc:Choice>
  </mc:AlternateContent>
  <xr:revisionPtr revIDLastSave="0" documentId="8_{AB208C73-BAE6-4933-A5D8-582B76EE1194}" xr6:coauthVersionLast="47" xr6:coauthVersionMax="47" xr10:uidLastSave="{00000000-0000-0000-0000-000000000000}"/>
  <bookViews>
    <workbookView xWindow="-120" yWindow="-120" windowWidth="24240" windowHeight="13140" xr2:uid="{86B2C2C4-5811-48DD-8B67-FF2795BAA7C7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H54" i="1"/>
  <c r="E55" i="1"/>
  <c r="H55" i="1"/>
  <c r="E56" i="1"/>
  <c r="H56" i="1"/>
  <c r="C57" i="1"/>
  <c r="D57" i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G66" i="1"/>
  <c r="E67" i="1"/>
  <c r="H67" i="1"/>
  <c r="E68" i="1"/>
  <c r="H68" i="1"/>
  <c r="E69" i="1"/>
  <c r="H69" i="1"/>
  <c r="C70" i="1"/>
  <c r="D70" i="1"/>
  <c r="F70" i="1"/>
  <c r="G70" i="1"/>
  <c r="E71" i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D80" i="1"/>
  <c r="F80" i="1"/>
  <c r="G80" i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H129" i="1"/>
  <c r="E130" i="1"/>
  <c r="H130" i="1"/>
  <c r="E131" i="1"/>
  <c r="H131" i="1"/>
  <c r="C132" i="1"/>
  <c r="D132" i="1"/>
  <c r="F132" i="1"/>
  <c r="G132" i="1"/>
  <c r="E133" i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G141" i="1"/>
  <c r="E142" i="1"/>
  <c r="H142" i="1"/>
  <c r="E143" i="1"/>
  <c r="H143" i="1"/>
  <c r="E144" i="1"/>
  <c r="H144" i="1"/>
  <c r="C145" i="1"/>
  <c r="D145" i="1"/>
  <c r="F145" i="1"/>
  <c r="G145" i="1"/>
  <c r="E146" i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E145" i="1" l="1"/>
  <c r="H145" i="1" s="1"/>
  <c r="E141" i="1"/>
  <c r="H141" i="1" s="1"/>
  <c r="E132" i="1"/>
  <c r="H132" i="1" s="1"/>
  <c r="E128" i="1"/>
  <c r="H128" i="1" s="1"/>
  <c r="E118" i="1"/>
  <c r="H118" i="1" s="1"/>
  <c r="E108" i="1"/>
  <c r="H108" i="1" s="1"/>
  <c r="E98" i="1"/>
  <c r="H98" i="1" s="1"/>
  <c r="E88" i="1"/>
  <c r="H88" i="1" s="1"/>
  <c r="H80" i="1"/>
  <c r="H79" i="1" s="1"/>
  <c r="E80" i="1"/>
  <c r="E79" i="1" s="1"/>
  <c r="G79" i="1"/>
  <c r="F79" i="1"/>
  <c r="D79" i="1"/>
  <c r="C79" i="1"/>
  <c r="E70" i="1"/>
  <c r="H70" i="1" s="1"/>
  <c r="E66" i="1"/>
  <c r="H66" i="1" s="1"/>
  <c r="E57" i="1"/>
  <c r="H57" i="1" s="1"/>
  <c r="E53" i="1"/>
  <c r="H53" i="1" s="1"/>
  <c r="E43" i="1"/>
  <c r="H43" i="1" s="1"/>
  <c r="E33" i="1"/>
  <c r="H33" i="1" s="1"/>
  <c r="E23" i="1"/>
  <c r="H23" i="1" s="1"/>
  <c r="E13" i="1"/>
  <c r="H13" i="1" s="1"/>
  <c r="H5" i="1"/>
  <c r="H4" i="1" s="1"/>
  <c r="H154" i="1" s="1"/>
  <c r="E5" i="1"/>
  <c r="E4" i="1" s="1"/>
  <c r="E154" i="1" s="1"/>
  <c r="G4" i="1"/>
  <c r="G154" i="1" s="1"/>
  <c r="F4" i="1"/>
  <c r="F154" i="1" s="1"/>
  <c r="D4" i="1"/>
  <c r="D154" i="1" s="1"/>
  <c r="C4" i="1"/>
  <c r="C154" i="1" s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<sst xmlns="http://schemas.openxmlformats.org/spreadsheetml/2006/main" count="280" uniqueCount="207">
  <si>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</si>
  <si>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</si>
  <si>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</si>
  <si>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</si>
  <si>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</si>
  <si>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</si>
  <si>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</si>
  <si>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</si>
  <si>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</si>
  <si>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</si>
  <si>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</si>
  <si>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</si>
  <si>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</si>
  <si>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</si>
  <si>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</si>
  <si>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</si>
  <si>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</si>
  <si>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</si>
  <si>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</si>
  <si>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</si>
  <si>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</si>
  <si>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</si>
  <si>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</si>
  <si>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</si>
  <si>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</si>
  <si>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</si>
  <si>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</si>
  <si>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</si>
  <si>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</si>
  <si>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</si>
  <si>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</si>
  <si>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</si>
  <si>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</si>
  <si>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</si>
  <si>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</si>
  <si>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</si>
  <si>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</si>
  <si>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</si>
  <si>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</si>
  <si>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</si>
  <si>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</si>
  <si>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</si>
  <si>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</si>
  <si>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</si>
  <si>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</si>
  <si>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</si>
  <si>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</si>
  <si>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</si>
  <si>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</si>
  <si>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</si>
  <si>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</si>
  <si>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</si>
  <si>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</si>
  <si>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</si>
  <si>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</si>
  <si>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</si>
  <si>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</si>
  <si>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</si>
  <si>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</si>
  <si>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</si>
  <si>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</si>
  <si>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</si>
  <si>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</si>
  <si>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</si>
  <si>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</si>
  <si>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</si>
  <si>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</si>
  <si>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</si>
  <si>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</si>
  <si>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</si>
  <si>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</si>
  <si>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</si>
  <si>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</si>
  <si>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</si>
  <si>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</si>
  <si>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</si>
  <si>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</si>
  <si>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</si>
  <si>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</si>
  <si>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</si>
  <si>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</si>
  <si>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</si>
  <si>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</si>
  <si>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</si>
  <si>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</si>
  <si>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</si>
  <si>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</si>
  <si>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</si>
  <si>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</si>
  <si>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</si>
  <si>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</si>
  <si>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</si>
  <si>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</si>
  <si>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</si>
  <si>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</si>
  <si>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</si>
  <si>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</si>
  <si>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</si>
  <si>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</si>
  <si>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</si>
  <si>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</si>
  <si>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</si>
  <si>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</si>
  <si>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</si>
  <si>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</si>
  <si>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</si>
  <si>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</si>
  <si>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</si>
  <si>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</si>
  <si>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</si>
  <si>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</si>
  <si>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</si>
  <si>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</si>
  <si>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</si>
  <si>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</si>
  <si>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</si>
  <si>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</si>
  <si>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</si>
  <si>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</si>
  <si>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</si>
  <si>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</si>
  <si>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</si>
  <si>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</si>
  <si>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</si>
  <si>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</si>
  <si>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</si>
  <si>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</si>
  <si>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</si>
  <si>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</si>
  <si>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</si>
  <si>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</si>
  <si>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</si>
  <si>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</si>
  <si>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</si>
  <si>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</si>
  <si>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</si>
  <si>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</si>
  <si>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</si>
  <si>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</si>
  <si>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</si>
  <si>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</si>
  <si>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</si>
  <si>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</si>
  <si>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</si>
  <si>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</si>
  <si>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</si>
  <si>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</si>
  <si>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</si>
  <si>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</si>
  <si>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</si>
  <si>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</si>
  <si>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</si>
  <si>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</si>
  <si>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</si>
  <si>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</si>
  <si>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</si>
  <si>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</si>
  <si>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</si>
  <si>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</si>
  <si>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</si>
  <si>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</si>
  <si>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</si>
  <si>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</si>
  <si>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</si>
  <si>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</si>
  <si>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</si>
  <si>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</si>
  <si>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</si>
  <si>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</si>
  <si>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</si>
  <si>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</si>
  <si>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</si>
  <si>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</si>
  <si>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</si>
  <si>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</si>
  <si>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</si>
  <si>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</si>
  <si>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</si>
  <si>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</si>
  <si>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</si>
  <si>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</si>
  <si>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</si>
  <si>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</si>
  <si>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</si>
  <si>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</si>
  <si>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</si>
  <si>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</si>
  <si>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</si>
  <si>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</si>
  <si>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</si>
  <si>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</si>
  <si>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</si>
  <si>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</si>
  <si>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</si>
  <si>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</si>
  <si>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</si>
  <si>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</si>
  <si>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</si>
  <si>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</si>
  <si>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</si>
  <si>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</si>
  <si>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</si>
  <si>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</si>
  <si>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</si>
  <si>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</si>
  <si>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</si>
  <si>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Clasificación por Objeto del Gasto (Capítulo y Concepto)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</si>
</sst>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3BE9-1AEA-4A82-B90E-C648693315E0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16679039.870000001</v>
      </c>
      <c r="D4" s="24">
        <f>D5+D13+D23+D33+D43+D53+D57+D66+D70</f>
        <v>780608.69</v>
      </c>
      <c r="E4" s="24">
        <f>E5+E13+E23+E33+E43+E53+E57+E66+E70</f>
        <v>17459648.560000002</v>
      </c>
      <c r="F4" s="24">
        <f>F5+F13+F23+F33+F43+F53+F57+F66+F70</f>
        <v>11348521.050000001</v>
      </c>
      <c r="G4" s="24">
        <f>G5+G13+G23+G33+G43+G53+G57+G66+G70</f>
        <v>11234448.940000001</v>
      </c>
      <c r="H4" s="24">
        <f>H5+H13+H23+H33+H43+H53+H57+H66+H70</f>
        <v>6111127.5099999998</v>
      </c>
    </row>
    <row r="5" spans="1:8">
      <c r="A5" s="23" t="s">
        <v>134</v>
      </c>
      <c r="B5" s="22"/>
      <c r="C5" s="21">
        <f>SUM(C6:C12)</f>
        <v>9959016.0800000001</v>
      </c>
      <c r="D5" s="21">
        <f>SUM(D6:D12)</f>
        <v>-152032.06000000006</v>
      </c>
      <c r="E5" s="21">
        <f>SUM(E6:E12)</f>
        <v>9806984.0199999996</v>
      </c>
      <c r="F5" s="21">
        <f>SUM(F6:F12)</f>
        <v>6513499.4199999999</v>
      </c>
      <c r="G5" s="21">
        <f>SUM(G6:G12)</f>
        <v>6513499.4199999999</v>
      </c>
      <c r="H5" s="21">
        <f>SUM(H6:H12)</f>
        <v>3293484.6</v>
      </c>
    </row>
    <row r="6" spans="1:8">
      <c r="A6" s="13" t="s">
        <v>196</v>
      </c>
      <c r="B6" s="20" t="s">
        <v>132</v>
      </c>
      <c r="C6" s="11">
        <v>2441436</v>
      </c>
      <c r="D6" s="11">
        <v>-266708.40000000002</v>
      </c>
      <c r="E6" s="11">
        <f>C6+D6</f>
        <v>2174727.6</v>
      </c>
      <c r="F6" s="11">
        <v>1590063.86</v>
      </c>
      <c r="G6" s="11">
        <v>1590063.86</v>
      </c>
      <c r="H6" s="11">
        <f>E6-F6</f>
        <v>584663.74</v>
      </c>
    </row>
    <row r="7" spans="1:8">
      <c r="A7" s="13" t="s">
        <v>195</v>
      </c>
      <c r="B7" s="20" t="s">
        <v>130</v>
      </c>
      <c r="C7" s="11">
        <v>76800</v>
      </c>
      <c r="D7" s="11">
        <v>137581.22</v>
      </c>
      <c r="E7" s="11">
        <f>C7+D7</f>
        <v>214381.22</v>
      </c>
      <c r="F7" s="11">
        <v>160531.04</v>
      </c>
      <c r="G7" s="11">
        <v>160531.04</v>
      </c>
      <c r="H7" s="11">
        <f>E7-F7</f>
        <v>53850.179999999993</v>
      </c>
    </row>
    <row r="8" spans="1:8">
      <c r="A8" s="13" t="s">
        <v>194</v>
      </c>
      <c r="B8" s="20" t="s">
        <v>128</v>
      </c>
      <c r="C8" s="11">
        <v>3127167</v>
      </c>
      <c r="D8" s="11">
        <v>-240061.92</v>
      </c>
      <c r="E8" s="11">
        <f>C8+D8</f>
        <v>2887105.08</v>
      </c>
      <c r="F8" s="11">
        <v>1336369.6499999999</v>
      </c>
      <c r="G8" s="11">
        <v>1336369.6499999999</v>
      </c>
      <c r="H8" s="11">
        <f>E8-F8</f>
        <v>1550735.4300000002</v>
      </c>
    </row>
    <row r="9" spans="1:8">
      <c r="A9" s="13" t="s">
        <v>193</v>
      </c>
      <c r="B9" s="20" t="s">
        <v>126</v>
      </c>
      <c r="C9" s="11">
        <v>867816</v>
      </c>
      <c r="D9" s="11">
        <v>-59398.45</v>
      </c>
      <c r="E9" s="11">
        <f>C9+D9</f>
        <v>808417.55</v>
      </c>
      <c r="F9" s="11">
        <v>595862.52</v>
      </c>
      <c r="G9" s="11">
        <v>595862.52</v>
      </c>
      <c r="H9" s="11">
        <f>E9-F9</f>
        <v>212555.03000000003</v>
      </c>
    </row>
    <row r="10" spans="1:8">
      <c r="A10" s="13" t="s">
        <v>192</v>
      </c>
      <c r="B10" s="20" t="s">
        <v>124</v>
      </c>
      <c r="C10" s="11">
        <v>3419467.08</v>
      </c>
      <c r="D10" s="11">
        <v>280740.49</v>
      </c>
      <c r="E10" s="11">
        <f>C10+D10</f>
        <v>3700207.5700000003</v>
      </c>
      <c r="F10" s="11">
        <v>2818036.35</v>
      </c>
      <c r="G10" s="11">
        <v>2818036.35</v>
      </c>
      <c r="H10" s="11">
        <f>E10-F10</f>
        <v>882171.2200000002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26330</v>
      </c>
      <c r="D12" s="11">
        <v>-4185</v>
      </c>
      <c r="E12" s="11">
        <f>C12+D12</f>
        <v>22145</v>
      </c>
      <c r="F12" s="11">
        <v>12636</v>
      </c>
      <c r="G12" s="11">
        <v>12636</v>
      </c>
      <c r="H12" s="11">
        <f>E12-F12</f>
        <v>9509</v>
      </c>
    </row>
    <row r="13" spans="1:8">
      <c r="A13" s="23" t="s">
        <v>119</v>
      </c>
      <c r="B13" s="22"/>
      <c r="C13" s="21">
        <f>SUM(C14:C22)</f>
        <v>665768.5</v>
      </c>
      <c r="D13" s="21">
        <f>SUM(D14:D22)</f>
        <v>-65718.75</v>
      </c>
      <c r="E13" s="21">
        <f>SUM(E14:E22)</f>
        <v>600049.75</v>
      </c>
      <c r="F13" s="21">
        <f>SUM(F14:F22)</f>
        <v>373200.11000000004</v>
      </c>
      <c r="G13" s="21">
        <f>SUM(G14:G22)</f>
        <v>348161.23</v>
      </c>
      <c r="H13" s="21">
        <f>E13-F13</f>
        <v>226849.63999999996</v>
      </c>
    </row>
    <row r="14" spans="1:8">
      <c r="A14" s="13" t="s">
        <v>189</v>
      </c>
      <c r="B14" s="20" t="s">
        <v>117</v>
      </c>
      <c r="C14" s="11">
        <v>103208.5</v>
      </c>
      <c r="D14" s="11">
        <v>2445.85</v>
      </c>
      <c r="E14" s="11">
        <f>C14+D14</f>
        <v>105654.35</v>
      </c>
      <c r="F14" s="11">
        <v>72799.899999999994</v>
      </c>
      <c r="G14" s="11">
        <v>67689.289999999994</v>
      </c>
      <c r="H14" s="11">
        <f>E14-F14</f>
        <v>32854.450000000012</v>
      </c>
    </row>
    <row r="15" spans="1:8">
      <c r="A15" s="13" t="s">
        <v>188</v>
      </c>
      <c r="B15" s="20" t="s">
        <v>115</v>
      </c>
      <c r="C15" s="11">
        <v>3000</v>
      </c>
      <c r="D15" s="11">
        <v>20682</v>
      </c>
      <c r="E15" s="11">
        <f>C15+D15</f>
        <v>23682</v>
      </c>
      <c r="F15" s="11">
        <v>21180</v>
      </c>
      <c r="G15" s="11">
        <v>21180</v>
      </c>
      <c r="H15" s="11">
        <f>E15-F15</f>
        <v>2502</v>
      </c>
    </row>
    <row r="16" spans="1:8">
      <c r="A16" s="13" t="s">
        <v>187</v>
      </c>
      <c r="B16" s="20" t="s">
        <v>113</v>
      </c>
      <c r="C16" s="11">
        <v>345000</v>
      </c>
      <c r="D16" s="11">
        <v>-113722.01</v>
      </c>
      <c r="E16" s="11">
        <f>C16+D16</f>
        <v>231277.99</v>
      </c>
      <c r="F16" s="11">
        <v>124515.38</v>
      </c>
      <c r="G16" s="11">
        <v>124515.38</v>
      </c>
      <c r="H16" s="11">
        <f>E16-F16</f>
        <v>106762.60999999999</v>
      </c>
    </row>
    <row r="17" spans="1:8">
      <c r="A17" s="13" t="s">
        <v>186</v>
      </c>
      <c r="B17" s="20" t="s">
        <v>111</v>
      </c>
      <c r="C17" s="11">
        <v>60500</v>
      </c>
      <c r="D17" s="11">
        <v>3522.3</v>
      </c>
      <c r="E17" s="11">
        <f>C17+D17</f>
        <v>64022.3</v>
      </c>
      <c r="F17" s="11">
        <v>48919.97</v>
      </c>
      <c r="G17" s="11">
        <v>37087.97</v>
      </c>
      <c r="H17" s="11">
        <f>E17-F17</f>
        <v>15102.330000000002</v>
      </c>
    </row>
    <row r="18" spans="1:8">
      <c r="A18" s="13" t="s">
        <v>185</v>
      </c>
      <c r="B18" s="20" t="s">
        <v>109</v>
      </c>
      <c r="C18" s="11">
        <v>15500</v>
      </c>
      <c r="D18" s="11">
        <v>-10656</v>
      </c>
      <c r="E18" s="11">
        <f>C18+D18</f>
        <v>4844</v>
      </c>
      <c r="F18" s="11">
        <v>0</v>
      </c>
      <c r="G18" s="11">
        <v>0</v>
      </c>
      <c r="H18" s="11">
        <f>E18-F18</f>
        <v>4844</v>
      </c>
    </row>
    <row r="19" spans="1:8">
      <c r="A19" s="13" t="s">
        <v>184</v>
      </c>
      <c r="B19" s="20" t="s">
        <v>107</v>
      </c>
      <c r="C19" s="11">
        <v>115360</v>
      </c>
      <c r="D19" s="11">
        <v>9214.91</v>
      </c>
      <c r="E19" s="11">
        <f>C19+D19</f>
        <v>124574.91</v>
      </c>
      <c r="F19" s="11">
        <v>90249.41</v>
      </c>
      <c r="G19" s="11">
        <v>82153.14</v>
      </c>
      <c r="H19" s="11">
        <f>E19-F19</f>
        <v>34325.5</v>
      </c>
    </row>
    <row r="20" spans="1:8">
      <c r="A20" s="13" t="s">
        <v>183</v>
      </c>
      <c r="B20" s="20" t="s">
        <v>105</v>
      </c>
      <c r="C20" s="11">
        <v>4000</v>
      </c>
      <c r="D20" s="11">
        <v>23017.279999999999</v>
      </c>
      <c r="E20" s="11">
        <f>C20+D20</f>
        <v>27017.279999999999</v>
      </c>
      <c r="F20" s="11">
        <v>8461.0300000000007</v>
      </c>
      <c r="G20" s="11">
        <v>8461.0300000000007</v>
      </c>
      <c r="H20" s="11">
        <f>E20-F20</f>
        <v>18556.25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19200</v>
      </c>
      <c r="D22" s="11">
        <v>-223.08</v>
      </c>
      <c r="E22" s="11">
        <f>C22+D22</f>
        <v>18976.919999999998</v>
      </c>
      <c r="F22" s="11">
        <v>7074.42</v>
      </c>
      <c r="G22" s="11">
        <v>7074.42</v>
      </c>
      <c r="H22" s="11">
        <f>E22-F22</f>
        <v>11902.499999999998</v>
      </c>
    </row>
    <row r="23" spans="1:8">
      <c r="A23" s="23" t="s">
        <v>100</v>
      </c>
      <c r="B23" s="22"/>
      <c r="C23" s="21">
        <f>SUM(C24:C32)</f>
        <v>5720255.290000001</v>
      </c>
      <c r="D23" s="21">
        <f>SUM(D24:D32)</f>
        <v>822553.17</v>
      </c>
      <c r="E23" s="21">
        <f>SUM(E24:E32)</f>
        <v>6542808.46</v>
      </c>
      <c r="F23" s="21">
        <f>SUM(F24:F32)</f>
        <v>4144861.8799999994</v>
      </c>
      <c r="G23" s="21">
        <f>SUM(G24:G32)</f>
        <v>4055828.6499999994</v>
      </c>
      <c r="H23" s="21">
        <f>E23-F23</f>
        <v>2397946.5800000005</v>
      </c>
    </row>
    <row r="24" spans="1:8">
      <c r="A24" s="13" t="s">
        <v>180</v>
      </c>
      <c r="B24" s="20" t="s">
        <v>98</v>
      </c>
      <c r="C24" s="11">
        <v>171450</v>
      </c>
      <c r="D24" s="11">
        <v>26890.84</v>
      </c>
      <c r="E24" s="11">
        <f>C24+D24</f>
        <v>198340.84</v>
      </c>
      <c r="F24" s="11">
        <v>98141.21</v>
      </c>
      <c r="G24" s="11">
        <v>96894.21</v>
      </c>
      <c r="H24" s="11">
        <f>E24-F24</f>
        <v>100199.62999999999</v>
      </c>
    </row>
    <row r="25" spans="1:8">
      <c r="A25" s="13" t="s">
        <v>179</v>
      </c>
      <c r="B25" s="20" t="s">
        <v>96</v>
      </c>
      <c r="C25" s="11">
        <v>725116.56</v>
      </c>
      <c r="D25" s="11">
        <v>422346.08</v>
      </c>
      <c r="E25" s="11">
        <f>C25+D25</f>
        <v>1147462.6400000001</v>
      </c>
      <c r="F25" s="11">
        <v>781137.95</v>
      </c>
      <c r="G25" s="11">
        <v>781137.95</v>
      </c>
      <c r="H25" s="11">
        <f>E25-F25</f>
        <v>366324.69000000018</v>
      </c>
    </row>
    <row r="26" spans="1:8">
      <c r="A26" s="13" t="s">
        <v>178</v>
      </c>
      <c r="B26" s="20" t="s">
        <v>94</v>
      </c>
      <c r="C26" s="11">
        <v>3569728.67</v>
      </c>
      <c r="D26" s="11">
        <v>-8223.98</v>
      </c>
      <c r="E26" s="11">
        <f>C26+D26</f>
        <v>3561504.69</v>
      </c>
      <c r="F26" s="11">
        <v>2315509.0499999998</v>
      </c>
      <c r="G26" s="11">
        <v>2257659.85</v>
      </c>
      <c r="H26" s="11">
        <f>E26-F26</f>
        <v>1245995.6400000001</v>
      </c>
    </row>
    <row r="27" spans="1:8">
      <c r="A27" s="13" t="s">
        <v>177</v>
      </c>
      <c r="B27" s="20" t="s">
        <v>92</v>
      </c>
      <c r="C27" s="11">
        <v>542432.06000000006</v>
      </c>
      <c r="D27" s="11">
        <v>-176332.81</v>
      </c>
      <c r="E27" s="11">
        <f>C27+D27</f>
        <v>366099.25000000006</v>
      </c>
      <c r="F27" s="11">
        <v>180343.15</v>
      </c>
      <c r="G27" s="11">
        <v>176919.12</v>
      </c>
      <c r="H27" s="11">
        <f>E27-F27</f>
        <v>185756.10000000006</v>
      </c>
    </row>
    <row r="28" spans="1:8">
      <c r="A28" s="13" t="s">
        <v>176</v>
      </c>
      <c r="B28" s="20" t="s">
        <v>90</v>
      </c>
      <c r="C28" s="11">
        <v>53174</v>
      </c>
      <c r="D28" s="11">
        <v>78040.67</v>
      </c>
      <c r="E28" s="11">
        <f>C28+D28</f>
        <v>131214.66999999998</v>
      </c>
      <c r="F28" s="11">
        <v>87481.88</v>
      </c>
      <c r="G28" s="11">
        <v>87481.88</v>
      </c>
      <c r="H28" s="11">
        <f>E28-F28</f>
        <v>43732.789999999979</v>
      </c>
    </row>
    <row r="29" spans="1:8">
      <c r="A29" s="13" t="s">
        <v>175</v>
      </c>
      <c r="B29" s="20" t="s">
        <v>88</v>
      </c>
      <c r="C29" s="11">
        <v>60000</v>
      </c>
      <c r="D29" s="11">
        <v>217060</v>
      </c>
      <c r="E29" s="11">
        <f>C29+D29</f>
        <v>277060</v>
      </c>
      <c r="F29" s="11">
        <v>116479.57</v>
      </c>
      <c r="G29" s="11">
        <v>116479.57</v>
      </c>
      <c r="H29" s="11">
        <f>E29-F29</f>
        <v>160580.43</v>
      </c>
    </row>
    <row r="30" spans="1:8">
      <c r="A30" s="13" t="s">
        <v>174</v>
      </c>
      <c r="B30" s="20" t="s">
        <v>86</v>
      </c>
      <c r="C30" s="11">
        <v>137300</v>
      </c>
      <c r="D30" s="11">
        <v>41953.41</v>
      </c>
      <c r="E30" s="11">
        <f>C30+D30</f>
        <v>179253.41</v>
      </c>
      <c r="F30" s="11">
        <v>86318.080000000002</v>
      </c>
      <c r="G30" s="11">
        <v>85718.080000000002</v>
      </c>
      <c r="H30" s="11">
        <f>E30-F30</f>
        <v>92935.33</v>
      </c>
    </row>
    <row r="31" spans="1:8">
      <c r="A31" s="13" t="s">
        <v>173</v>
      </c>
      <c r="B31" s="20" t="s">
        <v>84</v>
      </c>
      <c r="C31" s="11">
        <v>171700</v>
      </c>
      <c r="D31" s="11">
        <v>23678.34</v>
      </c>
      <c r="E31" s="11">
        <f>C31+D31</f>
        <v>195378.34</v>
      </c>
      <c r="F31" s="11">
        <v>142216.92000000001</v>
      </c>
      <c r="G31" s="11">
        <v>136023.92000000001</v>
      </c>
      <c r="H31" s="11">
        <f>E31-F31</f>
        <v>53161.419999999984</v>
      </c>
    </row>
    <row r="32" spans="1:8">
      <c r="A32" s="13" t="s">
        <v>172</v>
      </c>
      <c r="B32" s="20" t="s">
        <v>82</v>
      </c>
      <c r="C32" s="11">
        <v>289354</v>
      </c>
      <c r="D32" s="11">
        <v>197140.62</v>
      </c>
      <c r="E32" s="11">
        <f>C32+D32</f>
        <v>486494.62</v>
      </c>
      <c r="F32" s="11">
        <v>337234.07</v>
      </c>
      <c r="G32" s="11">
        <v>317514.07</v>
      </c>
      <c r="H32" s="11">
        <f>E32-F32</f>
        <v>149260.54999999999</v>
      </c>
    </row>
    <row r="33" spans="1:8">
      <c r="A33" s="23" t="s">
        <v>81</v>
      </c>
      <c r="B33" s="22"/>
      <c r="C33" s="21">
        <f>SUM(C34:C42)</f>
        <v>310000</v>
      </c>
      <c r="D33" s="21">
        <f>SUM(D34:D42)</f>
        <v>38994.350000000006</v>
      </c>
      <c r="E33" s="21">
        <f>SUM(E34:E42)</f>
        <v>348994.35</v>
      </c>
      <c r="F33" s="21">
        <f>SUM(F34:F42)</f>
        <v>250417.26</v>
      </c>
      <c r="G33" s="21">
        <f>SUM(G34:G42)</f>
        <v>250417.26</v>
      </c>
      <c r="H33" s="21">
        <f>E33-F33</f>
        <v>98577.089999999967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110000</v>
      </c>
      <c r="D37" s="11">
        <v>-100000</v>
      </c>
      <c r="E37" s="11">
        <f>C37+D37</f>
        <v>10000</v>
      </c>
      <c r="F37" s="11">
        <v>0</v>
      </c>
      <c r="G37" s="11">
        <v>0</v>
      </c>
      <c r="H37" s="11">
        <f>E37-F37</f>
        <v>10000</v>
      </c>
    </row>
    <row r="38" spans="1:8">
      <c r="A38" s="13" t="s">
        <v>167</v>
      </c>
      <c r="B38" s="20" t="s">
        <v>71</v>
      </c>
      <c r="C38" s="11">
        <v>200000</v>
      </c>
      <c r="D38" s="11">
        <v>138994.35</v>
      </c>
      <c r="E38" s="11">
        <f>C38+D38</f>
        <v>338994.35</v>
      </c>
      <c r="F38" s="11">
        <v>250417.26</v>
      </c>
      <c r="G38" s="11">
        <v>250417.26</v>
      </c>
      <c r="H38" s="11">
        <f>E38-F38</f>
        <v>88577.089999999967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24000</v>
      </c>
      <c r="D43" s="21">
        <f>SUM(D44:D52)</f>
        <v>136811.97999999998</v>
      </c>
      <c r="E43" s="21">
        <f>SUM(E44:E52)</f>
        <v>160811.97999999998</v>
      </c>
      <c r="F43" s="21">
        <f>SUM(F44:F52)</f>
        <v>66542.38</v>
      </c>
      <c r="G43" s="21">
        <f>SUM(G44:G52)</f>
        <v>66542.38</v>
      </c>
      <c r="H43" s="21">
        <f>E43-F43</f>
        <v>94269.599999999977</v>
      </c>
    </row>
    <row r="44" spans="1:8">
      <c r="A44" s="13" t="s">
        <v>164</v>
      </c>
      <c r="B44" s="20" t="s">
        <v>62</v>
      </c>
      <c r="C44" s="11">
        <v>24000</v>
      </c>
      <c r="D44" s="11">
        <v>96811.98</v>
      </c>
      <c r="E44" s="11">
        <f>C44+D44</f>
        <v>120811.98</v>
      </c>
      <c r="F44" s="11">
        <v>31811.98</v>
      </c>
      <c r="G44" s="11">
        <v>31811.98</v>
      </c>
      <c r="H44" s="11">
        <f>E44-F44</f>
        <v>89000</v>
      </c>
    </row>
    <row r="45" spans="1:8">
      <c r="A45" s="13" t="s">
        <v>163</v>
      </c>
      <c r="B45" s="20" t="s">
        <v>60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>
      <c r="A46" s="13" t="s">
        <v>162</v>
      </c>
      <c r="B46" s="20" t="s">
        <v>58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>
      <c r="A47" s="13" t="s">
        <v>161</v>
      </c>
      <c r="B47" s="20" t="s">
        <v>56</v>
      </c>
      <c r="C47" s="11">
        <v>0</v>
      </c>
      <c r="D47" s="11">
        <v>40000</v>
      </c>
      <c r="E47" s="11">
        <f>C47+D47</f>
        <v>40000</v>
      </c>
      <c r="F47" s="11">
        <v>34730.400000000001</v>
      </c>
      <c r="G47" s="11">
        <v>34730.400000000001</v>
      </c>
      <c r="H47" s="11">
        <f>E47-F47</f>
        <v>5269.5999999999985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/>
      <c r="D49" s="11"/>
      <c r="E49" s="11">
        <f>C49+D49</f>
        <v>0</v>
      </c>
      <c r="F49" s="11"/>
      <c r="G49" s="11"/>
      <c r="H49" s="11">
        <f>E49-F49</f>
        <v>0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0</v>
      </c>
      <c r="D57" s="21">
        <f>SUM(D58:D65)</f>
        <v>0</v>
      </c>
      <c r="E57" s="21">
        <f>SUM(E58:E65)</f>
        <v>0</v>
      </c>
      <c r="F57" s="21">
        <f>SUM(F58:F65)</f>
        <v>0</v>
      </c>
      <c r="G57" s="21">
        <f>SUM(G58:G65)</f>
        <v>0</v>
      </c>
      <c r="H57" s="21">
        <f>E57-F57</f>
        <v>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0</v>
      </c>
      <c r="E79" s="5">
        <f>E80+E88+E98+E108+E118+E128+E132+E141+E145</f>
        <v>0</v>
      </c>
      <c r="F79" s="5">
        <f>F80+F88+F98+F108+F118+F128+F132+F141+F145</f>
        <v>0</v>
      </c>
      <c r="G79" s="5">
        <f>G80+G88+G98+G108+G118+G128+G132+G141+G145</f>
        <v>0</v>
      </c>
      <c r="H79" s="5">
        <f>H80+H88+H98+H108+H118+H128+H132+H141+H145</f>
        <v>0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0</v>
      </c>
      <c r="E80" s="5">
        <f>SUM(E81:E87)</f>
        <v>0</v>
      </c>
      <c r="F80" s="5">
        <f>SUM(F81:F87)</f>
        <v>0</v>
      </c>
      <c r="G80" s="5">
        <f>SUM(G81:G87)</f>
        <v>0</v>
      </c>
      <c r="H80" s="5">
        <f>SUM(H81:H87)</f>
        <v>0</v>
      </c>
    </row>
    <row r="81" spans="1:8">
      <c r="A81" s="13" t="s">
        <v>133</v>
      </c>
      <c r="B81" s="12" t="s">
        <v>132</v>
      </c>
      <c r="C81" s="8"/>
      <c r="D81" s="8"/>
      <c r="E81" s="11">
        <f>C81+D81</f>
        <v>0</v>
      </c>
      <c r="F81" s="8"/>
      <c r="G81" s="8"/>
      <c r="H81" s="8">
        <f>E81-F81</f>
        <v>0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/>
      <c r="D83" s="8"/>
      <c r="E83" s="11">
        <f>C83+D83</f>
        <v>0</v>
      </c>
      <c r="F83" s="8"/>
      <c r="G83" s="8"/>
      <c r="H83" s="8">
        <f>E83-F83</f>
        <v>0</v>
      </c>
    </row>
    <row r="84" spans="1:8">
      <c r="A84" s="13" t="s">
        <v>127</v>
      </c>
      <c r="B84" s="12" t="s">
        <v>126</v>
      </c>
      <c r="C84" s="8"/>
      <c r="D84" s="8"/>
      <c r="E84" s="11">
        <f>C84+D84</f>
        <v>0</v>
      </c>
      <c r="F84" s="8"/>
      <c r="G84" s="8"/>
      <c r="H84" s="8">
        <f>E84-F84</f>
        <v>0</v>
      </c>
    </row>
    <row r="85" spans="1:8">
      <c r="A85" s="13" t="s">
        <v>125</v>
      </c>
      <c r="B85" s="12" t="s">
        <v>124</v>
      </c>
      <c r="C85" s="8"/>
      <c r="D85" s="8"/>
      <c r="E85" s="11">
        <f>C85+D85</f>
        <v>0</v>
      </c>
      <c r="F85" s="8"/>
      <c r="G85" s="8"/>
      <c r="H85" s="8">
        <f>E85-F85</f>
        <v>0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/>
      <c r="D87" s="8"/>
      <c r="E87" s="11">
        <f>C87+D87</f>
        <v>0</v>
      </c>
      <c r="F87" s="8"/>
      <c r="G87" s="8"/>
      <c r="H87" s="8">
        <f>E87-F87</f>
        <v>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0</v>
      </c>
      <c r="E88" s="5">
        <f>SUM(E89:E97)</f>
        <v>0</v>
      </c>
      <c r="F88" s="5">
        <f>SUM(F89:F97)</f>
        <v>0</v>
      </c>
      <c r="G88" s="5">
        <f>SUM(G89:G97)</f>
        <v>0</v>
      </c>
      <c r="H88" s="5">
        <f>E88-F88</f>
        <v>0</v>
      </c>
    </row>
    <row r="89" spans="1:8">
      <c r="A89" s="13" t="s">
        <v>118</v>
      </c>
      <c r="B89" s="12" t="s">
        <v>117</v>
      </c>
      <c r="C89" s="8"/>
      <c r="D89" s="8"/>
      <c r="E89" s="11">
        <f>C89+D89</f>
        <v>0</v>
      </c>
      <c r="F89" s="8"/>
      <c r="G89" s="8"/>
      <c r="H89" s="8">
        <f>E89-F89</f>
        <v>0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/>
      <c r="D94" s="8"/>
      <c r="E94" s="11">
        <f>C94+D94</f>
        <v>0</v>
      </c>
      <c r="F94" s="8"/>
      <c r="G94" s="8"/>
      <c r="H94" s="8">
        <f>E94-F94</f>
        <v>0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/>
      <c r="D97" s="8"/>
      <c r="E97" s="11">
        <f>C97+D97</f>
        <v>0</v>
      </c>
      <c r="F97" s="8"/>
      <c r="G97" s="8"/>
      <c r="H97" s="8">
        <f>E97-F97</f>
        <v>0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0</v>
      </c>
      <c r="E98" s="5">
        <f>SUM(E99:E107)</f>
        <v>0</v>
      </c>
      <c r="F98" s="5">
        <f>SUM(F99:F107)</f>
        <v>0</v>
      </c>
      <c r="G98" s="5">
        <f>SUM(G99:G107)</f>
        <v>0</v>
      </c>
      <c r="H98" s="5">
        <f>E98-F98</f>
        <v>0</v>
      </c>
    </row>
    <row r="99" spans="1:8">
      <c r="A99" s="13" t="s">
        <v>99</v>
      </c>
      <c r="B99" s="12" t="s">
        <v>98</v>
      </c>
      <c r="C99" s="8"/>
      <c r="D99" s="8"/>
      <c r="E99" s="11">
        <f>C99+D99</f>
        <v>0</v>
      </c>
      <c r="F99" s="8"/>
      <c r="G99" s="8"/>
      <c r="H99" s="8">
        <f>E99-F99</f>
        <v>0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/>
      <c r="D101" s="8"/>
      <c r="E101" s="11">
        <f>C101+D101</f>
        <v>0</v>
      </c>
      <c r="F101" s="8"/>
      <c r="G101" s="8"/>
      <c r="H101" s="8">
        <f>E101-F101</f>
        <v>0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/>
      <c r="D103" s="8"/>
      <c r="E103" s="11">
        <f>C103+D103</f>
        <v>0</v>
      </c>
      <c r="F103" s="8"/>
      <c r="G103" s="8"/>
      <c r="H103" s="8">
        <f>E103-F103</f>
        <v>0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/>
      <c r="D106" s="8"/>
      <c r="E106" s="11">
        <f>C106+D106</f>
        <v>0</v>
      </c>
      <c r="F106" s="8"/>
      <c r="G106" s="8"/>
      <c r="H106" s="8">
        <f>E106-F106</f>
        <v>0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0</v>
      </c>
      <c r="E118" s="5">
        <f>SUM(E119:E127)</f>
        <v>0</v>
      </c>
      <c r="F118" s="5">
        <f>SUM(F119:F127)</f>
        <v>0</v>
      </c>
      <c r="G118" s="5">
        <f>SUM(G119:G127)</f>
        <v>0</v>
      </c>
      <c r="H118" s="5">
        <f>E118-F118</f>
        <v>0</v>
      </c>
    </row>
    <row r="119" spans="1:8">
      <c r="A119" s="13" t="s">
        <v>63</v>
      </c>
      <c r="B119" s="12" t="s">
        <v>62</v>
      </c>
      <c r="C119" s="8"/>
      <c r="D119" s="8"/>
      <c r="E119" s="11">
        <f>C119+D119</f>
        <v>0</v>
      </c>
      <c r="F119" s="8"/>
      <c r="G119" s="8"/>
      <c r="H119" s="8">
        <f>E119-F119</f>
        <v>0</v>
      </c>
    </row>
    <row r="120" spans="1:8">
      <c r="A120" s="13" t="s">
        <v>61</v>
      </c>
      <c r="B120" s="12" t="s">
        <v>60</v>
      </c>
      <c r="C120" s="8"/>
      <c r="D120" s="8"/>
      <c r="E120" s="11">
        <f>C120+D120</f>
        <v>0</v>
      </c>
      <c r="F120" s="8"/>
      <c r="G120" s="8"/>
      <c r="H120" s="8">
        <f>E120-F120</f>
        <v>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16679039.870000001</v>
      </c>
      <c r="D154" s="5">
        <f>D4+D79</f>
        <v>780608.69</v>
      </c>
      <c r="E154" s="5">
        <f>E4+E79</f>
        <v>17459648.560000002</v>
      </c>
      <c r="F154" s="5">
        <f>F4+F79</f>
        <v>11348521.050000001</v>
      </c>
      <c r="G154" s="5">
        <f>G4+G79</f>
        <v>11234448.940000001</v>
      </c>
      <c r="H154" s="5">
        <f>H4+H79</f>
        <v>6111127.5099999998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2022-10-24T05:59:05Z</dcterms:created>
  <dcterms:modified xsi:type="dcterms:W3CDTF">2022-10-24T05:59:30Z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