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1_información contable\"/>
    </mc:Choice>
  </mc:AlternateContent>
  <xr:revisionPtr revIDLastSave="0" documentId="13_ncr:1_{A7C6C96A-E197-454C-A830-98756945DCB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<sst xmlns="http://schemas.openxmlformats.org/spreadsheetml/2006/main" count="74" uniqueCount="58">
  <si>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</si>
  <si>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</si>
  <si>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</si>
  <si>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</si>
  <si>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</si>
  <si>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</si>
  <si>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</si>
  <si>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</si>
  <si>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</si>
  <si>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</si>
  <si>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</si>
  <si>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</si>
  <si>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</si>
  <si>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</si>
  <si>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</si>
  <si>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</si>
  <si>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</si>
  <si>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</si>
  <si>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</si>
  <si>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</si>
  <si>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</si>
  <si>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</si>
  <si>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</si>
  <si>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</si>
  <si>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</si>
  <si>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</si>
  <si>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</si>
  <si>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</si>
  <si>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</si>
  <si>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</si>
  <si>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</si>
  <si>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</si>
  <si>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</si>
  <si>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</si>
  <si>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</si>
  <si>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</si>
  <si>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</si>
  <si>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</si>
  <si>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</si>
  <si>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</si>
  <si>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</si>
  <si>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</si>
  <si>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</si>
  <si>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</si>
  <si>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</si>
  <si>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</si>
  <si>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</si>
  <si>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</si>
  <si>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</si>
  <si>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</si>
  <si>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</si>
  <si>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</si>
  <si>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</si>
  <si>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</si>
  <si>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</si>
  <si>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</si>
  <si>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</si>
  <si>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MUSEO ICONOGRAFICO DEL QUIJOTE
Estado de Actividades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</si>
</sst>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1767602.25</v>
      </c>
      <c r="D4" s="28">
        <f>SUM(D5:D11)</f>
        <v>3141358.52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1767602.25</v>
      </c>
      <c r="D11" s="30">
        <v>3141358.52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16244931.49</v>
      </c>
      <c r="D12" s="28">
        <f>SUM(D13:D14)</f>
        <v>17572036.68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16244931.49</v>
      </c>
      <c r="D14" s="30">
        <v>17572036.68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160006.98000000001</v>
      </c>
      <c r="D15" s="28">
        <f>SUM(D16:D20)</f>
        <v>101982.08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160006.98000000001</v>
      </c>
      <c r="D20" s="30">
        <v>101982.08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18172540.720000003</v>
      </c>
      <c r="D22" s="3">
        <f>SUM(D4+D12+D15)</f>
        <v>20815377.279999997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17441051.629999999</v>
      </c>
      <c r="D25" s="28">
        <f>SUM(D26:D28)</f>
        <v>18255827.18</v>
      </c>
      <c r="E25" s="31" t="s">
        <v>55</v>
      </c>
    </row>
    <row r="26" spans="1:5" x14ac:dyDescent="0.2">
      <c r="A26" s="19"/>
      <c r="B26" s="20" t="s">
        <v>37</v>
      </c>
      <c r="C26" s="29">
        <v>9997356.9700000007</v>
      </c>
      <c r="D26" s="30">
        <v>9788043.7699999996</v>
      </c>
      <c r="E26" s="31">
        <v>5110</v>
      </c>
    </row>
    <row r="27" spans="1:5" x14ac:dyDescent="0.2">
      <c r="A27" s="19"/>
      <c r="B27" s="20" t="s">
        <v>16</v>
      </c>
      <c r="C27" s="29">
        <v>303787.53000000003</v>
      </c>
      <c r="D27" s="30">
        <v>475106.47</v>
      </c>
      <c r="E27" s="31">
        <v>5120</v>
      </c>
    </row>
    <row r="28" spans="1:5" x14ac:dyDescent="0.2">
      <c r="A28" s="19"/>
      <c r="B28" s="20" t="s">
        <v>17</v>
      </c>
      <c r="C28" s="29">
        <v>7139907.1299999999</v>
      </c>
      <c r="D28" s="30">
        <v>7992676.9400000004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276865.16000000003</v>
      </c>
      <c r="D29" s="28">
        <f>SUM(D30:D38)</f>
        <v>171925.47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80000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196865.16</v>
      </c>
      <c r="D34" s="30">
        <v>171925.47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94207.13</v>
      </c>
      <c r="D49" s="28">
        <f>SUM(D50:D55)</f>
        <v>287171.26</v>
      </c>
      <c r="E49" s="31" t="s">
        <v>55</v>
      </c>
    </row>
    <row r="50" spans="1:9" x14ac:dyDescent="0.2">
      <c r="A50" s="19"/>
      <c r="B50" s="20" t="s">
        <v>31</v>
      </c>
      <c r="C50" s="29">
        <v>51197.78</v>
      </c>
      <c r="D50" s="30">
        <v>65353.11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42992.69</v>
      </c>
      <c r="D52" s="30">
        <v>221792.57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16.66</v>
      </c>
      <c r="D55" s="30">
        <v>25.58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17812123.919999998</v>
      </c>
      <c r="D59" s="3">
        <f>SUM(D56+D49+D43+D39+D29+D25)</f>
        <v>18714923.91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360416.80000000447</v>
      </c>
      <c r="D61" s="28">
        <f>D22-D59</f>
        <v>2100453.3699999973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2021-02-02T21:18:16Z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