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mpresos\"/>
    </mc:Choice>
  </mc:AlternateContent>
  <xr:revisionPtr revIDLastSave="0" documentId="13_ncr:1_{E87C0C53-19BE-4292-A5AB-94A62E49F7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F" sheetId="5" r:id="rId1"/>
  </sheets>
  <definedNames>
    <definedName name="_xlnm._FilterDatabase" localSheetId="0" hidden="1">ESF!$A$2:$F$49</definedName>
    <definedName name="_xlnm.Print_Area" localSheetId="0">ESF!$A$1:$F$61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5" l="1"/>
  <c r="E42" i="5"/>
  <c r="F35" i="5"/>
  <c r="E35" i="5"/>
  <c r="F30" i="5"/>
  <c r="E30" i="5"/>
  <c r="F24" i="5"/>
  <c r="E24" i="5"/>
  <c r="F14" i="5"/>
  <c r="E14" i="5"/>
  <c r="C26" i="5"/>
  <c r="B26" i="5"/>
  <c r="C13" i="5"/>
  <c r="B13" i="5"/>
  <c r="F26" i="5" l="1"/>
  <c r="B28" i="5"/>
  <c r="E46" i="5"/>
  <c r="F46" i="5"/>
  <c r="E26" i="5"/>
  <c r="C28" i="5"/>
  <c r="F48" i="5" l="1"/>
  <c r="E48" i="5"/>
</calcChain>
</file>

<file path=xl/sharedStrings.xml><?xml version="1.0" encoding="utf-8"?>
<sst xmlns="http://schemas.openxmlformats.org/spreadsheetml/2006/main" count="68" uniqueCount="67">
  <si>
    <t>ACTIVO</t>
  </si>
  <si>
    <t>PASIVO</t>
  </si>
  <si>
    <t>Aportaciones</t>
  </si>
  <si>
    <t>Revalúos</t>
  </si>
  <si>
    <t>Reservas</t>
  </si>
  <si>
    <t>Estimación por Pérdida o Deterioro de Activos no Circulantes</t>
  </si>
  <si>
    <t>Porción a Corto Plazo de la Deuda Pública a Largo Plazo</t>
  </si>
  <si>
    <t>Títulos y Valores a Corto Plazo</t>
  </si>
  <si>
    <t>Provisiones a Corto Plazo</t>
  </si>
  <si>
    <t>Cuentas por Pagar a Largo Plazo</t>
  </si>
  <si>
    <t>Documentos por Pagar a Largo Plazo</t>
  </si>
  <si>
    <t>Deuda Pública a Largo Plazo</t>
  </si>
  <si>
    <t>Provisiones a Largo Plazo</t>
  </si>
  <si>
    <t>Donaciones de Capital</t>
  </si>
  <si>
    <t>Resultados de Ejercicios Anteriores</t>
  </si>
  <si>
    <t>Resultado por Posición Monetaria</t>
  </si>
  <si>
    <t>Resultado por Tenencia de Activos no Monetarios</t>
  </si>
  <si>
    <t>Otros Activos Circulantes</t>
  </si>
  <si>
    <t>Activo Circulante</t>
  </si>
  <si>
    <t>Activo No Circulante</t>
  </si>
  <si>
    <t>Pasivo Circulante</t>
  </si>
  <si>
    <t>Pasivo No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</si>
  <si>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</si>
  <si>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</si>
  <si>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</si>
  <si>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</si>
  <si>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</si>
  <si>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</si>
  <si>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</si>
  <si>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</si>
  <si>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</si>
  <si>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</si>
  <si>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</si>
  <si>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</si>
  <si>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</si>
  <si>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Otros Activos no Circulantes</t>
  </si>
  <si>
    <t>Cuentas por Pagar a Corto Plazo</t>
  </si>
  <si>
    <t>Documentos por Pagar a Corto Plazo</t>
  </si>
  <si>
    <t>Pasivos Diferidos a Corto Plazo</t>
  </si>
  <si>
    <t>Fondos y Bienes de Terceros en Garantía y/o Administración a Corto Plazo</t>
  </si>
  <si>
    <t>Otros Pasivos a Corto Plazo</t>
  </si>
  <si>
    <t>Pasivos Diferidos a Largo Plazo</t>
  </si>
  <si>
    <t>Hacienda Pública/Patrimonio Contribuido</t>
  </si>
  <si>
    <t>HACIENDA PÚBLICA/PATRIMONIO</t>
  </si>
  <si>
    <t>Hacienda Pública/Patrimonio Generado</t>
  </si>
  <si>
    <t>Actualización de la Hacienda Pública/Patrimonio</t>
  </si>
  <si>
    <t>Rectificaciones de Resultados de Ejercicios Anteriores</t>
  </si>
  <si>
    <t>Total Hacienda Pública/Patrimonio</t>
  </si>
  <si>
    <t>Total del Pasivo y Hacienda Pública/Patrimonio</t>
  </si>
  <si>
    <t>Total del Pasivo</t>
  </si>
  <si>
    <t>Concepto</t>
  </si>
  <si>
    <t>Total de Activos Circulantes</t>
  </si>
  <si>
    <t>Total de Pasivos Circulantes</t>
  </si>
  <si>
    <t>Fondos y Bienes de Terceros en Garantía y/o Administración a Largo Plazo</t>
  </si>
  <si>
    <t>Total de Pasivos No Circulantes</t>
  </si>
  <si>
    <t>Total de Activos No Circulantes</t>
  </si>
  <si>
    <t>Total del Activo</t>
  </si>
  <si>
    <t>Exceso o Insuficiencia en la Actualización de la Hacienda Pública/Patrimonio</t>
  </si>
  <si>
    <t>Bajo protesta de decir verdad declaramos que los Estados Financieros y sus notas, son razonablemente correctos y son responsabilidad del emisor.</t>
  </si>
  <si>
    <t>MUSEO ICONOGRAFICO DEL QUIJOTE
Estado de Situación Financiera
Al 30 de Junio de 2026
(Cifras en Pesos)</t>
  </si>
  <si>
    <t>Resultado del Ejercicio (Ahorro/Desahorro)</t>
  </si>
  <si>
    <t>_______________________________</t>
  </si>
  <si>
    <t>_________________________________</t>
  </si>
  <si>
    <t>Lic. Onofre Sanchez Menchero</t>
  </si>
  <si>
    <t>C.P. Julia Irene Maldonado Mendoza</t>
  </si>
  <si>
    <t>Director General</t>
  </si>
  <si>
    <t>Coordinadora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</si>
</sst>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</cellStyleXfs>
  <cellXfs count="33">
    <xf numFmtId="0" fontId="0" fillId="0" borderId="0" xfId="0"/>
    <xf numFmtId="0" fontId="5" fillId="0" borderId="0" xfId="8" applyFont="1" applyAlignment="1" applyProtection="1">
      <alignment vertical="top" wrapText="1"/>
      <protection locked="0"/>
    </xf>
    <xf numFmtId="0" fontId="5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vertical="top"/>
      <protection locked="0"/>
    </xf>
    <xf numFmtId="4" fontId="5" fillId="0" borderId="0" xfId="8" applyNumberFormat="1" applyFont="1" applyAlignment="1" applyProtection="1">
      <alignment vertical="top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4" fillId="0" borderId="4" xfId="8" applyFont="1" applyBorder="1" applyAlignment="1" applyProtection="1">
      <alignment horizontal="left" vertical="top" wrapText="1" indent="1"/>
      <protection locked="0"/>
    </xf>
    <xf numFmtId="0" fontId="5" fillId="0" borderId="4" xfId="16" applyNumberFormat="1" applyFont="1" applyFill="1" applyBorder="1" applyAlignment="1" applyProtection="1">
      <alignment horizontal="center" vertical="top" wrapText="1"/>
      <protection locked="0"/>
    </xf>
    <xf numFmtId="0" fontId="4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horizontal="left" vertical="top" wrapText="1" indent="3"/>
      <protection locked="0"/>
    </xf>
    <xf numFmtId="0" fontId="5" fillId="0" borderId="4" xfId="8" applyFont="1" applyBorder="1" applyAlignment="1" applyProtection="1">
      <alignment horizontal="left" vertical="top" wrapText="1"/>
      <protection locked="0"/>
    </xf>
    <xf numFmtId="0" fontId="4" fillId="0" borderId="4" xfId="8" applyFont="1" applyBorder="1" applyAlignment="1" applyProtection="1">
      <alignment horizontal="left" vertical="top" wrapText="1"/>
      <protection locked="0"/>
    </xf>
    <xf numFmtId="0" fontId="8" fillId="0" borderId="4" xfId="8" applyFont="1" applyBorder="1" applyAlignment="1" applyProtection="1">
      <alignment horizontal="left" vertical="top" wrapText="1" indent="2"/>
      <protection locked="0"/>
    </xf>
    <xf numFmtId="0" fontId="5" fillId="0" borderId="4" xfId="8" applyFont="1" applyBorder="1" applyAlignment="1" applyProtection="1">
      <alignment vertical="top" wrapText="1"/>
      <protection locked="0"/>
    </xf>
    <xf numFmtId="0" fontId="5" fillId="0" borderId="4" xfId="8" applyFont="1" applyBorder="1" applyAlignment="1" applyProtection="1">
      <alignment horizontal="center" vertical="top" wrapText="1"/>
      <protection locked="0"/>
    </xf>
    <xf numFmtId="0" fontId="5" fillId="0" borderId="4" xfId="8" applyFont="1" applyBorder="1" applyAlignment="1" applyProtection="1">
      <alignment horizontal="center" vertical="top"/>
      <protection locked="0"/>
    </xf>
    <xf numFmtId="4" fontId="5" fillId="0" borderId="4" xfId="8" applyNumberFormat="1" applyFont="1" applyBorder="1" applyAlignment="1" applyProtection="1">
      <alignment vertical="top" wrapText="1"/>
      <protection locked="0"/>
    </xf>
    <xf numFmtId="0" fontId="3" fillId="0" borderId="0" xfId="8" applyAlignment="1" applyProtection="1">
      <alignment horizontal="left" vertical="top" indent="1"/>
      <protection locked="0"/>
    </xf>
    <xf numFmtId="3" fontId="5" fillId="0" borderId="4" xfId="16" applyNumberFormat="1" applyFont="1" applyFill="1" applyBorder="1" applyAlignment="1" applyProtection="1">
      <alignment horizontal="right" vertical="top" wrapText="1"/>
      <protection locked="0"/>
    </xf>
    <xf numFmtId="3" fontId="5" fillId="0" borderId="4" xfId="16" applyNumberFormat="1" applyFont="1" applyFill="1" applyBorder="1" applyAlignment="1" applyProtection="1">
      <alignment horizontal="center" vertical="top" wrapText="1"/>
      <protection locked="0"/>
    </xf>
    <xf numFmtId="3" fontId="4" fillId="0" borderId="4" xfId="16" applyNumberFormat="1" applyFont="1" applyFill="1" applyBorder="1" applyAlignment="1" applyProtection="1">
      <alignment horizontal="right" vertical="top" wrapText="1"/>
      <protection locked="0"/>
    </xf>
    <xf numFmtId="3" fontId="5" fillId="0" borderId="4" xfId="8" applyNumberFormat="1" applyFont="1" applyBorder="1" applyAlignment="1" applyProtection="1">
      <alignment horizontal="right" vertical="top"/>
      <protection locked="0"/>
    </xf>
    <xf numFmtId="3" fontId="5" fillId="0" borderId="4" xfId="16" applyNumberFormat="1" applyFont="1" applyFill="1" applyBorder="1" applyAlignment="1" applyProtection="1">
      <alignment horizontal="center" vertical="top"/>
      <protection locked="0"/>
    </xf>
    <xf numFmtId="3" fontId="5" fillId="0" borderId="4" xfId="8" applyNumberFormat="1" applyFont="1" applyBorder="1" applyAlignment="1" applyProtection="1">
      <alignment horizontal="center" vertical="top"/>
      <protection locked="0"/>
    </xf>
    <xf numFmtId="3" fontId="4" fillId="0" borderId="4" xfId="16" applyNumberFormat="1" applyFont="1" applyFill="1" applyBorder="1" applyAlignment="1" applyProtection="1">
      <alignment horizontal="right" vertical="top"/>
      <protection locked="0"/>
    </xf>
    <xf numFmtId="3" fontId="4" fillId="0" borderId="4" xfId="8" applyNumberFormat="1" applyFont="1" applyBorder="1" applyAlignment="1" applyProtection="1">
      <alignment horizontal="right" vertical="top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1" xfId="8" applyFont="1" applyFill="1" applyBorder="1" applyAlignment="1" applyProtection="1">
      <alignment horizontal="center" vertical="center" wrapText="1"/>
      <protection locked="0"/>
    </xf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5" fillId="0" borderId="0" xfId="8" applyFont="1" applyAlignment="1" applyProtection="1">
      <alignment horizontal="center"/>
      <protection locked="0"/>
    </xf>
    <xf numFmtId="0" fontId="5" fillId="0" borderId="0" xfId="8" applyFont="1" applyAlignment="1" applyProtection="1">
      <alignment horizontal="center" vertical="top"/>
      <protection locked="0"/>
    </xf>
    <xf numFmtId="0" fontId="5" fillId="0" borderId="0" xfId="8" applyFont="1" applyAlignment="1" applyProtection="1">
      <alignment horizontal="center" vertical="top" wrapText="1"/>
      <protection locked="0"/>
    </xf>
  </cellXfs>
  <cellStyles count="67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58" xr:uid="{E192C27D-1060-4D20-B6FD-FFCAAF943D03}"/>
    <cellStyle name="Millares 2 2 3" xfId="48" xr:uid="{A6F0003D-124F-4AB9-A2CA-5EF73F3670D3}"/>
    <cellStyle name="Millares 2 2 4" xfId="38" xr:uid="{B8ECE298-A129-4222-9153-227ABDEB4D21}"/>
    <cellStyle name="Millares 2 2 5" xfId="28" xr:uid="{9883D708-3177-41E5-BADF-C68C8CE1ED51}"/>
    <cellStyle name="Millares 2 2 6" xfId="18" xr:uid="{0580637B-133F-441D-8CFF-571C5A8D9F69}"/>
    <cellStyle name="Millares 2 3" xfId="4" xr:uid="{00000000-0005-0000-0000-000003000000}"/>
    <cellStyle name="Millares 2 3 2" xfId="59" xr:uid="{AE74500D-613A-42DB-91F3-88C8D1FBD5D4}"/>
    <cellStyle name="Millares 2 3 3" xfId="49" xr:uid="{6EBBE065-B661-4D79-BD6D-F24F93F7ED94}"/>
    <cellStyle name="Millares 2 3 4" xfId="39" xr:uid="{A69977BB-D62C-471F-943F-E5C999E36C9E}"/>
    <cellStyle name="Millares 2 3 5" xfId="29" xr:uid="{C128067F-4B2E-412F-832E-8E3495710988}"/>
    <cellStyle name="Millares 2 3 6" xfId="19" xr:uid="{673C94D9-FAF0-42D0-8CCA-6F06E42EE7B4}"/>
    <cellStyle name="Millares 2 4" xfId="16" xr:uid="{00000000-0005-0000-0000-000004000000}"/>
    <cellStyle name="Millares 2 4 2" xfId="66" xr:uid="{4D48A72C-5397-4048-AEE4-BDD1FA356508}"/>
    <cellStyle name="Millares 2 4 3" xfId="56" xr:uid="{9024081E-E3EF-4A57-89AC-D7B959FBC465}"/>
    <cellStyle name="Millares 2 4 4" xfId="46" xr:uid="{4C7ACF5E-CC4D-49E6-A92C-99CD846DC83C}"/>
    <cellStyle name="Millares 2 4 5" xfId="36" xr:uid="{0A3B4B7E-7928-420D-92FB-1CD55AE210F6}"/>
    <cellStyle name="Millares 2 4 6" xfId="26" xr:uid="{5FC1BBCF-F420-4026-8074-A9298515078D}"/>
    <cellStyle name="Millares 2 5" xfId="57" xr:uid="{B4BB36B6-B812-49D9-B01A-CC68E5166A20}"/>
    <cellStyle name="Millares 2 6" xfId="47" xr:uid="{1F1518F7-CAC7-4FAB-98A5-FA69006E33AB}"/>
    <cellStyle name="Millares 2 7" xfId="37" xr:uid="{5808036F-1FFA-4801-9660-2DEA0A7DFC19}"/>
    <cellStyle name="Millares 2 8" xfId="27" xr:uid="{31616749-2935-4BEC-9B76-63564457BB43}"/>
    <cellStyle name="Millares 2 9" xfId="17" xr:uid="{70EE37BA-6D0C-4068-B50D-0A8095C72501}"/>
    <cellStyle name="Millares 3" xfId="5" xr:uid="{00000000-0005-0000-0000-000005000000}"/>
    <cellStyle name="Millares 3 2" xfId="60" xr:uid="{D566BF4D-C9CD-4143-A1AC-0CE4248BAE19}"/>
    <cellStyle name="Millares 3 3" xfId="50" xr:uid="{650D4F01-2F13-47B6-A237-B36C06F0DA95}"/>
    <cellStyle name="Millares 3 4" xfId="40" xr:uid="{1B03E8C9-CBDE-4F44-96FD-982DACFF94C4}"/>
    <cellStyle name="Millares 3 5" xfId="30" xr:uid="{3CB9B15D-3958-46E7-BBC6-0E5F10872D55}"/>
    <cellStyle name="Millares 3 6" xfId="20" xr:uid="{5BC8E62C-1996-4F46-93D9-DE320703EBEC}"/>
    <cellStyle name="Moneda 2" xfId="6" xr:uid="{00000000-0005-0000-0000-000006000000}"/>
    <cellStyle name="Moneda 2 2" xfId="61" xr:uid="{2A264096-A159-4C75-B1F5-74AF4FCB6642}"/>
    <cellStyle name="Moneda 2 3" xfId="51" xr:uid="{8E6953E4-C49D-4DC5-B229-BD31EFA8C07A}"/>
    <cellStyle name="Moneda 2 4" xfId="41" xr:uid="{C3A88CC3-356C-4705-8070-B32042A624C5}"/>
    <cellStyle name="Moneda 2 5" xfId="31" xr:uid="{C6A5EAA3-F8BA-4AC9-942B-48EE43D30E47}"/>
    <cellStyle name="Moneda 2 6" xfId="21" xr:uid="{49C47173-351B-44FD-9962-9D8926B74BC5}"/>
    <cellStyle name="Normal" xfId="0" builtinId="0"/>
    <cellStyle name="Normal 2" xfId="7" xr:uid="{00000000-0005-0000-0000-000008000000}"/>
    <cellStyle name="Normal 2 2" xfId="8" xr:uid="{00000000-0005-0000-0000-000009000000}"/>
    <cellStyle name="Normal 2 3" xfId="62" xr:uid="{F6D0358E-85C5-46E3-B100-A69BE5A0A722}"/>
    <cellStyle name="Normal 2 4" xfId="52" xr:uid="{487501E1-14D2-4235-B1FE-ECFB35CBEF3D}"/>
    <cellStyle name="Normal 2 5" xfId="42" xr:uid="{7328DFF0-4F17-4A54-9D1C-A84BC27B9BBD}"/>
    <cellStyle name="Normal 2 6" xfId="32" xr:uid="{47E0A977-B0DB-4D03-AB94-2D03C2C4EE2C}"/>
    <cellStyle name="Normal 2 7" xfId="22" xr:uid="{B2EAF146-A0C8-475E-9BB2-F172DC2D5598}"/>
    <cellStyle name="Normal 3" xfId="9" xr:uid="{00000000-0005-0000-0000-00000A000000}"/>
    <cellStyle name="Normal 3 2" xfId="63" xr:uid="{02C12ECE-FB06-4510-9126-F6370E8AA38D}"/>
    <cellStyle name="Normal 3 3" xfId="53" xr:uid="{67E13C88-FD66-439D-82DA-3CECE7CE8A9F}"/>
    <cellStyle name="Normal 3 4" xfId="43" xr:uid="{9A886E8A-4235-4F0E-A3C2-AC7327CC9AF4}"/>
    <cellStyle name="Normal 3 5" xfId="33" xr:uid="{6A83660D-1CD4-4ED6-8434-D14D0D39507D}"/>
    <cellStyle name="Normal 3 6" xfId="23" xr:uid="{2332A9E4-6B6D-4CF3-9318-D9792AC3BECA}"/>
    <cellStyle name="Normal 4" xfId="10" xr:uid="{00000000-0005-0000-0000-00000B000000}"/>
    <cellStyle name="Normal 4 2" xfId="11" xr:uid="{00000000-0005-0000-0000-00000C000000}"/>
    <cellStyle name="Normal 5" xfId="12" xr:uid="{00000000-0005-0000-0000-00000D000000}"/>
    <cellStyle name="Normal 5 2" xfId="13" xr:uid="{00000000-0005-0000-0000-00000E000000}"/>
    <cellStyle name="Normal 6" xfId="14" xr:uid="{00000000-0005-0000-0000-00000F000000}"/>
    <cellStyle name="Normal 6 2" xfId="15" xr:uid="{00000000-0005-0000-0000-000010000000}"/>
    <cellStyle name="Normal 6 2 2" xfId="65" xr:uid="{700D42E9-2B83-4A8C-8E05-0711AA818734}"/>
    <cellStyle name="Normal 6 2 3" xfId="55" xr:uid="{ECDD47D8-61A6-4558-A5B1-EB25155755AE}"/>
    <cellStyle name="Normal 6 2 4" xfId="45" xr:uid="{5DAA2688-DFF0-41C8-BBA3-C7D1C56EF9F4}"/>
    <cellStyle name="Normal 6 2 5" xfId="35" xr:uid="{EBA84840-65DF-4D8F-9438-F5FD8B8C3835}"/>
    <cellStyle name="Normal 6 2 6" xfId="25" xr:uid="{7FDFC0A0-1462-4D11-BBBE-BB6C1D84F608}"/>
    <cellStyle name="Normal 6 3" xfId="64" xr:uid="{77A03793-7E5B-4198-B342-FB43CBB4897A}"/>
    <cellStyle name="Normal 6 4" xfId="54" xr:uid="{73054ECD-BF46-4648-AC0A-85396BF75B4C}"/>
    <cellStyle name="Normal 6 5" xfId="44" xr:uid="{6E95B897-938A-479F-BCF6-1104ACD67183}"/>
    <cellStyle name="Normal 6 6" xfId="34" xr:uid="{641720DD-48A4-45B3-AB6E-5EA9848A6C08}"/>
    <cellStyle name="Normal 6 7" xfId="24" xr:uid="{C918D48B-4917-46CA-9D0D-D91418B23DFE}"/>
  </cellStyles>
  <dxfs count="0"/>
  <tableStyles count="0" defaultTableStyle="TableStyleMedium2" defaultPivotStyle="PivotStyleLight16"/>
  <colors>
    <mruColors>
      <color rgb="FFD5EA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6"/>
  <sheetViews>
    <sheetView tabSelected="1" zoomScaleNormal="100" zoomScaleSheetLayoutView="100" workbookViewId="0">
      <selection sqref="A1:F1"/>
    </sheetView>
  </sheetViews>
  <sheetFormatPr baseColWidth="10" defaultColWidth="12" defaultRowHeight="11.25" x14ac:dyDescent="0.2"/>
  <cols>
    <col min="1" max="1" width="61.83203125" style="1" customWidth="1"/>
    <col min="2" max="2" width="15.83203125" style="1" customWidth="1"/>
    <col min="3" max="3" width="15.83203125" style="4" customWidth="1"/>
    <col min="4" max="4" width="61.83203125" style="4" customWidth="1"/>
    <col min="5" max="6" width="15.83203125" style="4" customWidth="1"/>
    <col min="7" max="16384" width="12" style="2"/>
  </cols>
  <sheetData>
    <row r="1" spans="1:6" ht="45" customHeight="1" x14ac:dyDescent="0.2">
      <c r="A1" s="26" t="s">
        <v>59</v>
      </c>
      <c r="B1" s="27"/>
      <c r="C1" s="27"/>
      <c r="D1" s="27"/>
      <c r="E1" s="27"/>
      <c r="F1" s="28"/>
    </row>
    <row r="2" spans="1:6" x14ac:dyDescent="0.2">
      <c r="A2" s="5" t="s">
        <v>50</v>
      </c>
      <c r="B2" s="5">
        <v>2026</v>
      </c>
      <c r="C2" s="5">
        <v>2025</v>
      </c>
      <c r="D2" s="5" t="s">
        <v>50</v>
      </c>
      <c r="E2" s="5">
        <v>2026</v>
      </c>
      <c r="F2" s="5">
        <v>2025</v>
      </c>
    </row>
    <row r="3" spans="1:6" s="3" customFormat="1" x14ac:dyDescent="0.2">
      <c r="A3" s="6" t="s">
        <v>0</v>
      </c>
      <c r="B3" s="7"/>
      <c r="C3" s="7"/>
      <c r="D3" s="6" t="s">
        <v>1</v>
      </c>
      <c r="E3" s="7"/>
      <c r="F3" s="7"/>
    </row>
    <row r="4" spans="1:6" x14ac:dyDescent="0.2">
      <c r="A4" s="8" t="s">
        <v>18</v>
      </c>
      <c r="B4" s="7"/>
      <c r="C4" s="7"/>
      <c r="D4" s="8" t="s">
        <v>20</v>
      </c>
      <c r="E4" s="7"/>
      <c r="F4" s="7"/>
    </row>
    <row r="5" spans="1:6" x14ac:dyDescent="0.2">
      <c r="A5" s="9" t="s">
        <v>22</v>
      </c>
      <c r="B5" s="18">
        <v>2698762.07</v>
      </c>
      <c r="C5" s="18">
        <v>2898144.13</v>
      </c>
      <c r="D5" s="9" t="s">
        <v>36</v>
      </c>
      <c r="E5" s="18">
        <v>526193.85</v>
      </c>
      <c r="F5" s="21">
        <v>1132313.69</v>
      </c>
    </row>
    <row r="6" spans="1:6" x14ac:dyDescent="0.2">
      <c r="A6" s="9" t="s">
        <v>23</v>
      </c>
      <c r="B6" s="18">
        <v>578349.59</v>
      </c>
      <c r="C6" s="18">
        <v>427124.64</v>
      </c>
      <c r="D6" s="9" t="s">
        <v>37</v>
      </c>
      <c r="E6" s="18">
        <v>0</v>
      </c>
      <c r="F6" s="21">
        <v>0</v>
      </c>
    </row>
    <row r="7" spans="1:6" x14ac:dyDescent="0.2">
      <c r="A7" s="9" t="s">
        <v>24</v>
      </c>
      <c r="B7" s="18">
        <v>0</v>
      </c>
      <c r="C7" s="18">
        <v>0</v>
      </c>
      <c r="D7" s="9" t="s">
        <v>6</v>
      </c>
      <c r="E7" s="18">
        <v>0</v>
      </c>
      <c r="F7" s="21">
        <v>0</v>
      </c>
    </row>
    <row r="8" spans="1:6" x14ac:dyDescent="0.2">
      <c r="A8" s="9" t="s">
        <v>25</v>
      </c>
      <c r="B8" s="18">
        <v>168787.6</v>
      </c>
      <c r="C8" s="18">
        <v>168787.6</v>
      </c>
      <c r="D8" s="9" t="s">
        <v>7</v>
      </c>
      <c r="E8" s="18">
        <v>0</v>
      </c>
      <c r="F8" s="21">
        <v>0</v>
      </c>
    </row>
    <row r="9" spans="1:6" x14ac:dyDescent="0.2">
      <c r="A9" s="9" t="s">
        <v>26</v>
      </c>
      <c r="B9" s="18">
        <v>0</v>
      </c>
      <c r="C9" s="18">
        <v>0</v>
      </c>
      <c r="D9" s="9" t="s">
        <v>38</v>
      </c>
      <c r="E9" s="18">
        <v>0</v>
      </c>
      <c r="F9" s="21">
        <v>0</v>
      </c>
    </row>
    <row r="10" spans="1:6" ht="22.5" x14ac:dyDescent="0.2">
      <c r="A10" s="9" t="s">
        <v>27</v>
      </c>
      <c r="B10" s="18">
        <v>0</v>
      </c>
      <c r="C10" s="18">
        <v>0</v>
      </c>
      <c r="D10" s="9" t="s">
        <v>39</v>
      </c>
      <c r="E10" s="18">
        <v>0</v>
      </c>
      <c r="F10" s="21">
        <v>0</v>
      </c>
    </row>
    <row r="11" spans="1:6" x14ac:dyDescent="0.2">
      <c r="A11" s="9" t="s">
        <v>17</v>
      </c>
      <c r="B11" s="18">
        <v>0</v>
      </c>
      <c r="C11" s="18">
        <v>0</v>
      </c>
      <c r="D11" s="9" t="s">
        <v>8</v>
      </c>
      <c r="E11" s="18">
        <v>0</v>
      </c>
      <c r="F11" s="21">
        <v>0</v>
      </c>
    </row>
    <row r="12" spans="1:6" x14ac:dyDescent="0.2">
      <c r="A12" s="10"/>
      <c r="B12" s="19"/>
      <c r="C12" s="19"/>
      <c r="D12" s="9" t="s">
        <v>40</v>
      </c>
      <c r="E12" s="18">
        <v>0</v>
      </c>
      <c r="F12" s="21">
        <v>0</v>
      </c>
    </row>
    <row r="13" spans="1:6" x14ac:dyDescent="0.2">
      <c r="A13" s="8" t="s">
        <v>51</v>
      </c>
      <c r="B13" s="20">
        <f>SUM(B5:B11)</f>
        <v>3445899.26</v>
      </c>
      <c r="C13" s="20">
        <f>SUM(C5:C11)</f>
        <v>3494056.37</v>
      </c>
      <c r="D13" s="10"/>
      <c r="E13" s="22"/>
      <c r="F13" s="23"/>
    </row>
    <row r="14" spans="1:6" x14ac:dyDescent="0.2">
      <c r="A14" s="11"/>
      <c r="B14" s="19"/>
      <c r="C14" s="19"/>
      <c r="D14" s="8" t="s">
        <v>52</v>
      </c>
      <c r="E14" s="24">
        <f>SUM(E5:E12)</f>
        <v>526193.85</v>
      </c>
      <c r="F14" s="25">
        <f>SUM(F5:F12)</f>
        <v>1132313.69</v>
      </c>
    </row>
    <row r="15" spans="1:6" x14ac:dyDescent="0.2">
      <c r="A15" s="8" t="s">
        <v>19</v>
      </c>
      <c r="B15" s="19"/>
      <c r="C15" s="19"/>
      <c r="D15" s="11"/>
      <c r="E15" s="19"/>
      <c r="F15" s="23"/>
    </row>
    <row r="16" spans="1:6" x14ac:dyDescent="0.2">
      <c r="A16" s="9" t="s">
        <v>28</v>
      </c>
      <c r="B16" s="18">
        <v>0</v>
      </c>
      <c r="C16" s="18">
        <v>0</v>
      </c>
      <c r="D16" s="8" t="s">
        <v>21</v>
      </c>
      <c r="E16" s="19"/>
      <c r="F16" s="19"/>
    </row>
    <row r="17" spans="1:6" x14ac:dyDescent="0.2">
      <c r="A17" s="9" t="s">
        <v>29</v>
      </c>
      <c r="B17" s="18">
        <v>0</v>
      </c>
      <c r="C17" s="18">
        <v>0</v>
      </c>
      <c r="D17" s="9" t="s">
        <v>9</v>
      </c>
      <c r="E17" s="18">
        <v>0</v>
      </c>
      <c r="F17" s="21">
        <v>0</v>
      </c>
    </row>
    <row r="18" spans="1:6" x14ac:dyDescent="0.2">
      <c r="A18" s="9" t="s">
        <v>30</v>
      </c>
      <c r="B18" s="18">
        <v>0</v>
      </c>
      <c r="C18" s="18">
        <v>0</v>
      </c>
      <c r="D18" s="9" t="s">
        <v>10</v>
      </c>
      <c r="E18" s="18">
        <v>0</v>
      </c>
      <c r="F18" s="21">
        <v>0</v>
      </c>
    </row>
    <row r="19" spans="1:6" x14ac:dyDescent="0.2">
      <c r="A19" s="9" t="s">
        <v>31</v>
      </c>
      <c r="B19" s="18">
        <v>67934908.260000005</v>
      </c>
      <c r="C19" s="18">
        <v>67934908.260000005</v>
      </c>
      <c r="D19" s="9" t="s">
        <v>11</v>
      </c>
      <c r="E19" s="18">
        <v>0</v>
      </c>
      <c r="F19" s="21">
        <v>0</v>
      </c>
    </row>
    <row r="20" spans="1:6" x14ac:dyDescent="0.2">
      <c r="A20" s="9" t="s">
        <v>32</v>
      </c>
      <c r="B20" s="18">
        <v>0</v>
      </c>
      <c r="C20" s="18">
        <v>0</v>
      </c>
      <c r="D20" s="9" t="s">
        <v>41</v>
      </c>
      <c r="E20" s="18">
        <v>0</v>
      </c>
      <c r="F20" s="21">
        <v>0</v>
      </c>
    </row>
    <row r="21" spans="1:6" ht="22.5" x14ac:dyDescent="0.2">
      <c r="A21" s="9" t="s">
        <v>33</v>
      </c>
      <c r="B21" s="18">
        <v>-1358900.93</v>
      </c>
      <c r="C21" s="18">
        <v>-1305440.8700000001</v>
      </c>
      <c r="D21" s="9" t="s">
        <v>53</v>
      </c>
      <c r="E21" s="18">
        <v>0</v>
      </c>
      <c r="F21" s="21">
        <v>0</v>
      </c>
    </row>
    <row r="22" spans="1:6" x14ac:dyDescent="0.2">
      <c r="A22" s="9" t="s">
        <v>34</v>
      </c>
      <c r="B22" s="18">
        <v>357668.44</v>
      </c>
      <c r="C22" s="18">
        <v>476366.32</v>
      </c>
      <c r="D22" s="9" t="s">
        <v>12</v>
      </c>
      <c r="E22" s="18">
        <v>0</v>
      </c>
      <c r="F22" s="21">
        <v>0</v>
      </c>
    </row>
    <row r="23" spans="1:6" x14ac:dyDescent="0.2">
      <c r="A23" s="9" t="s">
        <v>5</v>
      </c>
      <c r="B23" s="18">
        <v>0</v>
      </c>
      <c r="C23" s="18">
        <v>0</v>
      </c>
      <c r="D23" s="10"/>
      <c r="E23" s="19"/>
      <c r="F23" s="23"/>
    </row>
    <row r="24" spans="1:6" x14ac:dyDescent="0.2">
      <c r="A24" s="9" t="s">
        <v>35</v>
      </c>
      <c r="B24" s="18">
        <v>0</v>
      </c>
      <c r="C24" s="18">
        <v>0</v>
      </c>
      <c r="D24" s="8" t="s">
        <v>54</v>
      </c>
      <c r="E24" s="20">
        <f>SUM(E17:E22)</f>
        <v>0</v>
      </c>
      <c r="F24" s="25">
        <f>SUM(F17:F22)</f>
        <v>0</v>
      </c>
    </row>
    <row r="25" spans="1:6" s="3" customFormat="1" x14ac:dyDescent="0.2">
      <c r="A25" s="10"/>
      <c r="B25" s="19"/>
      <c r="C25" s="19"/>
      <c r="D25" s="10"/>
      <c r="E25" s="19"/>
      <c r="F25" s="23"/>
    </row>
    <row r="26" spans="1:6" x14ac:dyDescent="0.2">
      <c r="A26" s="8" t="s">
        <v>55</v>
      </c>
      <c r="B26" s="20">
        <f>SUM(B16:B24)</f>
        <v>66933675.770000003</v>
      </c>
      <c r="C26" s="20">
        <f>SUM(C16:C24)</f>
        <v>67105833.710000008</v>
      </c>
      <c r="D26" s="12" t="s">
        <v>49</v>
      </c>
      <c r="E26" s="20">
        <f>SUM(E24+E14)</f>
        <v>526193.85</v>
      </c>
      <c r="F26" s="25">
        <f>SUM(F14+F24)</f>
        <v>1132313.69</v>
      </c>
    </row>
    <row r="27" spans="1:6" x14ac:dyDescent="0.2">
      <c r="A27" s="11"/>
      <c r="B27" s="19"/>
      <c r="C27" s="19"/>
      <c r="D27" s="11"/>
      <c r="E27" s="19"/>
      <c r="F27" s="23"/>
    </row>
    <row r="28" spans="1:6" x14ac:dyDescent="0.2">
      <c r="A28" s="8" t="s">
        <v>56</v>
      </c>
      <c r="B28" s="20">
        <f>B13+B26</f>
        <v>70379575.030000001</v>
      </c>
      <c r="C28" s="20">
        <f>C13+C26</f>
        <v>70599890.080000013</v>
      </c>
      <c r="D28" s="6" t="s">
        <v>43</v>
      </c>
      <c r="E28" s="19"/>
      <c r="F28" s="19"/>
    </row>
    <row r="29" spans="1:6" x14ac:dyDescent="0.2">
      <c r="A29" s="13"/>
      <c r="B29" s="14"/>
      <c r="C29" s="15"/>
      <c r="D29" s="11"/>
      <c r="E29" s="19"/>
      <c r="F29" s="19"/>
    </row>
    <row r="30" spans="1:6" x14ac:dyDescent="0.2">
      <c r="A30" s="13"/>
      <c r="B30" s="14"/>
      <c r="C30" s="15"/>
      <c r="D30" s="8" t="s">
        <v>42</v>
      </c>
      <c r="E30" s="20">
        <f>SUM(E31:E33)</f>
        <v>67040547.349999994</v>
      </c>
      <c r="F30" s="25">
        <f>SUM(F31:F33)</f>
        <v>67040547.349999994</v>
      </c>
    </row>
    <row r="31" spans="1:6" x14ac:dyDescent="0.2">
      <c r="A31" s="13"/>
      <c r="B31" s="14"/>
      <c r="C31" s="15"/>
      <c r="D31" s="9" t="s">
        <v>2</v>
      </c>
      <c r="E31" s="18">
        <v>45864040.079999998</v>
      </c>
      <c r="F31" s="21">
        <v>45864040.079999998</v>
      </c>
    </row>
    <row r="32" spans="1:6" x14ac:dyDescent="0.2">
      <c r="A32" s="13"/>
      <c r="B32" s="14"/>
      <c r="C32" s="15"/>
      <c r="D32" s="9" t="s">
        <v>13</v>
      </c>
      <c r="E32" s="18">
        <v>3598</v>
      </c>
      <c r="F32" s="21">
        <v>3598</v>
      </c>
    </row>
    <row r="33" spans="1:6" x14ac:dyDescent="0.2">
      <c r="A33" s="13"/>
      <c r="B33" s="14"/>
      <c r="C33" s="15"/>
      <c r="D33" s="9" t="s">
        <v>45</v>
      </c>
      <c r="E33" s="18">
        <v>21172909.27</v>
      </c>
      <c r="F33" s="21">
        <v>21172909.27</v>
      </c>
    </row>
    <row r="34" spans="1:6" x14ac:dyDescent="0.2">
      <c r="A34" s="13"/>
      <c r="B34" s="14"/>
      <c r="C34" s="15"/>
      <c r="D34" s="10"/>
      <c r="E34" s="19"/>
      <c r="F34" s="23"/>
    </row>
    <row r="35" spans="1:6" x14ac:dyDescent="0.2">
      <c r="A35" s="13"/>
      <c r="B35" s="14"/>
      <c r="C35" s="15"/>
      <c r="D35" s="8" t="s">
        <v>44</v>
      </c>
      <c r="E35" s="20">
        <f>SUM(E36:E40)</f>
        <v>2812833.83</v>
      </c>
      <c r="F35" s="25">
        <f>SUM(F36:F40)</f>
        <v>2427029.04</v>
      </c>
    </row>
    <row r="36" spans="1:6" x14ac:dyDescent="0.2">
      <c r="A36" s="13"/>
      <c r="B36" s="14"/>
      <c r="C36" s="15"/>
      <c r="D36" s="9" t="s">
        <v>60</v>
      </c>
      <c r="E36" s="18">
        <v>1319608.33</v>
      </c>
      <c r="F36" s="21">
        <v>1447887.13</v>
      </c>
    </row>
    <row r="37" spans="1:6" x14ac:dyDescent="0.2">
      <c r="A37" s="13"/>
      <c r="B37" s="14"/>
      <c r="C37" s="15"/>
      <c r="D37" s="9" t="s">
        <v>14</v>
      </c>
      <c r="E37" s="18">
        <v>1493225.5</v>
      </c>
      <c r="F37" s="21">
        <v>979141.91</v>
      </c>
    </row>
    <row r="38" spans="1:6" x14ac:dyDescent="0.2">
      <c r="A38" s="13"/>
      <c r="B38" s="14"/>
      <c r="C38" s="15"/>
      <c r="D38" s="9" t="s">
        <v>3</v>
      </c>
      <c r="E38" s="18">
        <v>0</v>
      </c>
      <c r="F38" s="21">
        <v>0</v>
      </c>
    </row>
    <row r="39" spans="1:6" x14ac:dyDescent="0.2">
      <c r="A39" s="13"/>
      <c r="B39" s="14"/>
      <c r="C39" s="15"/>
      <c r="D39" s="9" t="s">
        <v>4</v>
      </c>
      <c r="E39" s="18">
        <v>0</v>
      </c>
      <c r="F39" s="21">
        <v>0</v>
      </c>
    </row>
    <row r="40" spans="1:6" x14ac:dyDescent="0.2">
      <c r="A40" s="13"/>
      <c r="B40" s="14"/>
      <c r="C40" s="15"/>
      <c r="D40" s="9" t="s">
        <v>46</v>
      </c>
      <c r="E40" s="18">
        <v>0</v>
      </c>
      <c r="F40" s="21">
        <v>0</v>
      </c>
    </row>
    <row r="41" spans="1:6" x14ac:dyDescent="0.2">
      <c r="A41" s="13"/>
      <c r="B41" s="14"/>
      <c r="C41" s="15"/>
      <c r="D41" s="10"/>
      <c r="E41" s="19"/>
      <c r="F41" s="23"/>
    </row>
    <row r="42" spans="1:6" ht="22.5" x14ac:dyDescent="0.2">
      <c r="A42" s="13"/>
      <c r="B42" s="14"/>
      <c r="C42" s="15"/>
      <c r="D42" s="8" t="s">
        <v>57</v>
      </c>
      <c r="E42" s="20">
        <f>SUM(E43:E44)</f>
        <v>0</v>
      </c>
      <c r="F42" s="25">
        <f>SUM(F43:F44)</f>
        <v>0</v>
      </c>
    </row>
    <row r="43" spans="1:6" x14ac:dyDescent="0.2">
      <c r="A43" s="13"/>
      <c r="B43" s="14"/>
      <c r="C43" s="15"/>
      <c r="D43" s="9" t="s">
        <v>15</v>
      </c>
      <c r="E43" s="18">
        <v>0</v>
      </c>
      <c r="F43" s="21">
        <v>0</v>
      </c>
    </row>
    <row r="44" spans="1:6" x14ac:dyDescent="0.2">
      <c r="A44" s="13"/>
      <c r="B44" s="14"/>
      <c r="C44" s="15"/>
      <c r="D44" s="9" t="s">
        <v>16</v>
      </c>
      <c r="E44" s="18">
        <v>0</v>
      </c>
      <c r="F44" s="21">
        <v>0</v>
      </c>
    </row>
    <row r="45" spans="1:6" x14ac:dyDescent="0.2">
      <c r="A45" s="13"/>
      <c r="B45" s="14"/>
      <c r="C45" s="15"/>
      <c r="D45" s="10"/>
      <c r="E45" s="19"/>
      <c r="F45" s="23"/>
    </row>
    <row r="46" spans="1:6" x14ac:dyDescent="0.2">
      <c r="A46" s="13"/>
      <c r="B46" s="14"/>
      <c r="C46" s="15"/>
      <c r="D46" s="8" t="s">
        <v>47</v>
      </c>
      <c r="E46" s="20">
        <f>SUM(E42+E35+E30)</f>
        <v>69853381.179999992</v>
      </c>
      <c r="F46" s="25">
        <f>SUM(F42+F35+F30)</f>
        <v>69467576.390000001</v>
      </c>
    </row>
    <row r="47" spans="1:6" x14ac:dyDescent="0.2">
      <c r="A47" s="13"/>
      <c r="B47" s="14"/>
      <c r="C47" s="15"/>
      <c r="D47" s="11"/>
      <c r="E47" s="19"/>
      <c r="F47" s="23"/>
    </row>
    <row r="48" spans="1:6" x14ac:dyDescent="0.2">
      <c r="A48" s="13"/>
      <c r="B48" s="14"/>
      <c r="C48" s="15"/>
      <c r="D48" s="8" t="s">
        <v>48</v>
      </c>
      <c r="E48" s="20">
        <f>E46+E26</f>
        <v>70379575.029999986</v>
      </c>
      <c r="F48" s="20">
        <f>F46+F26</f>
        <v>70599890.079999998</v>
      </c>
    </row>
    <row r="49" spans="1:6" x14ac:dyDescent="0.2">
      <c r="A49" s="13"/>
      <c r="B49" s="14"/>
      <c r="C49" s="14"/>
      <c r="D49" s="16"/>
      <c r="E49" s="15"/>
      <c r="F49" s="15"/>
    </row>
    <row r="51" spans="1:6" ht="12.75" x14ac:dyDescent="0.2">
      <c r="A51" s="17" t="s">
        <v>58</v>
      </c>
    </row>
    <row r="54" spans="1:6" x14ac:dyDescent="0.2">
      <c r="A54" s="29"/>
      <c r="B54" s="30" t="s">
        <v>61</v>
      </c>
      <c r="C54" s="29"/>
      <c r="D54" s="30" t="s">
        <v>62</v>
      </c>
      <c r="E54" s="29"/>
      <c r="F54" s="29"/>
    </row>
    <row r="55" spans="1:6" x14ac:dyDescent="0.2">
      <c r="A55" s="29"/>
      <c r="B55" s="31" t="s">
        <v>63</v>
      </c>
      <c r="C55" s="29"/>
      <c r="D55" s="31" t="s">
        <v>64</v>
      </c>
      <c r="E55" s="29"/>
      <c r="F55" s="29"/>
    </row>
    <row r="56" spans="1:6" x14ac:dyDescent="0.2">
      <c r="A56" s="29"/>
      <c r="B56" s="32" t="s">
        <v>65</v>
      </c>
      <c r="C56" s="29"/>
      <c r="D56" s="32" t="s">
        <v>66</v>
      </c>
      <c r="E56" s="29"/>
      <c r="F56" s="29"/>
    </row>
  </sheetData>
  <sheetProtection formatCells="0" formatColumns="0" formatRows="0" autoFilter="0"/>
  <mergeCells count="1">
    <mergeCell ref="A1:F1"/>
  </mergeCells>
  <printOptions horizontalCentered="1"/>
  <pageMargins left="0.59055118110236227" right="0.59055118110236227" top="0.78740157480314965" bottom="0.78740157480314965" header="0" footer="0"/>
  <pageSetup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23327A-44EF-4F65-A8CC-39C42EF63E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8F6152-00D9-4875-ADE4-3666859A19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016463-3FAD-4F65-BBCA-A6249159A9D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Museo  del Quijote</cp:lastModifiedBy>
  <cp:lastPrinted>2026-07-17T19:18:45Z</cp:lastPrinted>
  <dcterms:created xsi:type="dcterms:W3CDTF">2012-12-11T20:26:08Z</dcterms:created>
  <dcterms:modified xsi:type="dcterms:W3CDTF">2026-07-17T19:18:46Z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