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1_información contabl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D3" i="2" s="1"/>
  <c r="C4" i="2"/>
  <c r="B4" i="2"/>
  <c r="B3" i="2" l="1"/>
  <c r="F12" i="2"/>
  <c r="C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<sst xmlns="http://schemas.openxmlformats.org/spreadsheetml/2006/main" count="27" uniqueCount="27">
  <si>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</si>
  <si>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</si>
  <si>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</si>
  <si>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</si>
  <si>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</si>
  <si>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</si>
  <si>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</si>
  <si>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</si>
  <si>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</si>
  <si>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</si>
  <si>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</si>
  <si>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</si>
  <si>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</si>
  <si>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</si>
  <si>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</si>
  <si>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</si>
  <si>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</si>
  <si>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</si>
  <si>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</si>
  <si>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</si>
  <si>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</si>
  <si>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</si>
  <si>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</si>
  <si>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</si>
  <si>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</si>
  <si>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</si>
  <si>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MUSEO ICONOGRAFICO DEL QUIJOTE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</si>
</sst>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74002817.24000001</v>
      </c>
      <c r="C3" s="8">
        <f t="shared" ref="C3:F3" si="0">C4+C12</f>
        <v>36943768.839999996</v>
      </c>
      <c r="D3" s="8">
        <f t="shared" si="0"/>
        <v>41120199.969999999</v>
      </c>
      <c r="E3" s="8">
        <f t="shared" si="0"/>
        <v>69826386.110000014</v>
      </c>
      <c r="F3" s="8">
        <f t="shared" si="0"/>
        <v>-4176431.1299999994</v>
      </c>
    </row>
    <row r="4" spans="1:6" x14ac:dyDescent="0.2">
      <c r="A4" s="5" t="s">
        <v>4</v>
      </c>
      <c r="B4" s="8">
        <f>SUM(B5:B11)</f>
        <v>2103949.87</v>
      </c>
      <c r="C4" s="8">
        <f>SUM(C5:C11)</f>
        <v>31781892.479999997</v>
      </c>
      <c r="D4" s="8">
        <f>SUM(D5:D11)</f>
        <v>28550022.350000001</v>
      </c>
      <c r="E4" s="8">
        <f>SUM(E5:E11)</f>
        <v>5335819.9999999963</v>
      </c>
      <c r="F4" s="8">
        <f>SUM(F5:F11)</f>
        <v>3231870.1299999966</v>
      </c>
    </row>
    <row r="5" spans="1:6" x14ac:dyDescent="0.2">
      <c r="A5" s="6" t="s">
        <v>5</v>
      </c>
      <c r="B5" s="9">
        <v>1813590.21</v>
      </c>
      <c r="C5" s="9">
        <v>14275997.029999999</v>
      </c>
      <c r="D5" s="9">
        <v>13077609.560000001</v>
      </c>
      <c r="E5" s="9">
        <f>B5+C5-D5</f>
        <v>3011977.6799999978</v>
      </c>
      <c r="F5" s="9">
        <f t="shared" ref="F5:F11" si="1">E5-B5</f>
        <v>1198387.4699999979</v>
      </c>
    </row>
    <row r="6" spans="1:6" x14ac:dyDescent="0.2">
      <c r="A6" s="6" t="s">
        <v>6</v>
      </c>
      <c r="B6" s="9">
        <v>135572.06</v>
      </c>
      <c r="C6" s="9">
        <v>17386721.27</v>
      </c>
      <c r="D6" s="9">
        <v>15431679.85</v>
      </c>
      <c r="E6" s="9">
        <f t="shared" ref="E6:E11" si="2">B6+C6-D6</f>
        <v>2090613.4799999986</v>
      </c>
      <c r="F6" s="9">
        <f t="shared" si="1"/>
        <v>1955041.4199999985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154787.6</v>
      </c>
      <c r="C8" s="9">
        <v>119174.18</v>
      </c>
      <c r="D8" s="9">
        <v>40732.94</v>
      </c>
      <c r="E8" s="9">
        <f t="shared" si="2"/>
        <v>233228.84000000003</v>
      </c>
      <c r="F8" s="9">
        <f t="shared" si="1"/>
        <v>78441.24000000002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71898867.370000005</v>
      </c>
      <c r="C12" s="8">
        <f>SUM(C13:C21)</f>
        <v>5161876.3600000003</v>
      </c>
      <c r="D12" s="8">
        <f>SUM(D13:D21)</f>
        <v>12570177.619999999</v>
      </c>
      <c r="E12" s="8">
        <f>SUM(E13:E21)</f>
        <v>64490566.110000014</v>
      </c>
      <c r="F12" s="8">
        <f>SUM(F13:F21)</f>
        <v>-7408301.2599999961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72900454.680000007</v>
      </c>
      <c r="C16" s="9">
        <v>5160927.6100000003</v>
      </c>
      <c r="D16" s="9">
        <v>12394196.77</v>
      </c>
      <c r="E16" s="9">
        <f t="shared" si="4"/>
        <v>65667185.520000011</v>
      </c>
      <c r="F16" s="9">
        <f t="shared" si="3"/>
        <v>-7233269.1599999964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-1237803.3700000001</v>
      </c>
      <c r="C18" s="9">
        <v>948.75</v>
      </c>
      <c r="D18" s="9">
        <v>0</v>
      </c>
      <c r="E18" s="9">
        <f t="shared" si="4"/>
        <v>-1236854.6200000001</v>
      </c>
      <c r="F18" s="9">
        <f t="shared" si="3"/>
        <v>948.75</v>
      </c>
    </row>
    <row r="19" spans="1:6" x14ac:dyDescent="0.2">
      <c r="A19" s="6" t="s">
        <v>17</v>
      </c>
      <c r="B19" s="9">
        <v>236216.06</v>
      </c>
      <c r="C19" s="9">
        <v>0</v>
      </c>
      <c r="D19" s="9">
        <v>175980.85</v>
      </c>
      <c r="E19" s="9">
        <f t="shared" si="4"/>
        <v>60235.209999999992</v>
      </c>
      <c r="F19" s="9">
        <f t="shared" si="3"/>
        <v>-175980.85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2018-03-08T18:40:55Z</cp:lastPrinted>
  <dcterms:created xsi:type="dcterms:W3CDTF">2014-02-09T04:04:15Z</dcterms:created>
  <dcterms:modified xsi:type="dcterms:W3CDTF">2023-11-08T19:54:25Z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