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D23" i="6" l="1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<sst xmlns="http://schemas.openxmlformats.org/spreadsheetml/2006/main" count="85" uniqueCount="85">
  <si>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</si>
  <si>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</si>
  <si>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</si>
  <si>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</si>
  <si>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</si>
  <si>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</si>
  <si>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</si>
  <si>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</si>
  <si>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</si>
  <si>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</si>
  <si>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</si>
  <si>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</si>
  <si>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</si>
  <si>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</si>
  <si>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</si>
  <si>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</si>
  <si>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</si>
  <si>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</si>
  <si>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</si>
  <si>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</si>
  <si>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</si>
  <si>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</si>
  <si>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</si>
  <si>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</si>
  <si>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</si>
  <si>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</si>
  <si>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</si>
  <si>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</si>
  <si>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</si>
  <si>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</si>
  <si>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</si>
  <si>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</si>
  <si>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</si>
  <si>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</si>
  <si>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</si>
  <si>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</si>
  <si>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</si>
  <si>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</si>
  <si>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</si>
  <si>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</si>
  <si>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</si>
  <si>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</si>
  <si>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</si>
  <si>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</si>
  <si>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</si>
  <si>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</si>
  <si>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</si>
  <si>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</si>
  <si>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</si>
  <si>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</si>
  <si>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</si>
  <si>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</si>
  <si>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</si>
  <si>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</si>
  <si>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</si>
  <si>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</si>
  <si>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</si>
  <si>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</si>
  <si>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</si>
  <si>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</si>
  <si>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</si>
  <si>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</si>
  <si>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</si>
  <si>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</si>
  <si>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</si>
  <si>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</si>
  <si>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</si>
  <si>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</si>
  <si>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</si>
  <si>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</si>
  <si>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</si>
  <si>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</si>
  <si>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</si>
  <si>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</si>
  <si>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</si>
  <si>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</si>
  <si>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</si>
  <si>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</si>
  <si>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</si>
  <si>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</si>
  <si>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</si>
  <si>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</si>
  <si>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</si>
  <si>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</si>
  <si>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MUSEO ICONOGRAFICO DEL QUIJOTE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</si>
</sst>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9" t="s">
        <v>84</v>
      </c>
      <c r="B1" s="19"/>
      <c r="C1" s="19"/>
      <c r="D1" s="19"/>
      <c r="E1" s="19"/>
      <c r="F1" s="19"/>
      <c r="G1" s="20"/>
    </row>
    <row r="2" spans="1:8" x14ac:dyDescent="0.2">
      <c r="A2" s="17"/>
      <c r="B2" s="21" t="s">
        <v>15</v>
      </c>
      <c r="C2" s="19"/>
      <c r="D2" s="19"/>
      <c r="E2" s="19"/>
      <c r="F2" s="20"/>
      <c r="G2" s="22" t="s">
        <v>14</v>
      </c>
    </row>
    <row r="3" spans="1:8" ht="24.95" customHeight="1" x14ac:dyDescent="0.2">
      <c r="A3" s="17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3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9522249.1600000001</v>
      </c>
      <c r="C5" s="8">
        <f>SUM(C6:C12)</f>
        <v>508120.26999999996</v>
      </c>
      <c r="D5" s="8">
        <f>B5+C5</f>
        <v>10030369.43</v>
      </c>
      <c r="E5" s="8">
        <f>SUM(E6:E12)</f>
        <v>1978548.4100000001</v>
      </c>
      <c r="F5" s="8">
        <f>SUM(F6:F12)</f>
        <v>1978548.4100000001</v>
      </c>
      <c r="G5" s="8">
        <f>D5-E5</f>
        <v>8051821.0199999996</v>
      </c>
    </row>
    <row r="6" spans="1:8" x14ac:dyDescent="0.2">
      <c r="A6" s="14" t="s">
        <v>20</v>
      </c>
      <c r="B6" s="5">
        <v>2258124</v>
      </c>
      <c r="C6" s="5">
        <v>16221.91</v>
      </c>
      <c r="D6" s="5">
        <f t="shared" ref="D6:D69" si="0">B6+C6</f>
        <v>2274345.91</v>
      </c>
      <c r="E6" s="5">
        <v>524937.79</v>
      </c>
      <c r="F6" s="5">
        <v>524937.79</v>
      </c>
      <c r="G6" s="5">
        <f t="shared" ref="G6:G69" si="1">D6-E6</f>
        <v>1749408.12</v>
      </c>
      <c r="H6" s="6">
        <v>1100</v>
      </c>
    </row>
    <row r="7" spans="1:8" x14ac:dyDescent="0.2">
      <c r="A7" s="14" t="s">
        <v>21</v>
      </c>
      <c r="B7" s="5">
        <v>76800</v>
      </c>
      <c r="C7" s="5">
        <v>144585.74</v>
      </c>
      <c r="D7" s="5">
        <f t="shared" si="0"/>
        <v>221385.74</v>
      </c>
      <c r="E7" s="5">
        <v>37118.019999999997</v>
      </c>
      <c r="F7" s="5">
        <v>37118.019999999997</v>
      </c>
      <c r="G7" s="5">
        <f t="shared" si="1"/>
        <v>184267.72</v>
      </c>
      <c r="H7" s="6">
        <v>1200</v>
      </c>
    </row>
    <row r="8" spans="1:8" x14ac:dyDescent="0.2">
      <c r="A8" s="14" t="s">
        <v>22</v>
      </c>
      <c r="B8" s="5">
        <v>2953971</v>
      </c>
      <c r="C8" s="5">
        <v>30808.66</v>
      </c>
      <c r="D8" s="5">
        <f t="shared" si="0"/>
        <v>2984779.66</v>
      </c>
      <c r="E8" s="5">
        <v>381696.81</v>
      </c>
      <c r="F8" s="5">
        <v>381696.81</v>
      </c>
      <c r="G8" s="5">
        <f t="shared" si="1"/>
        <v>2603082.85</v>
      </c>
      <c r="H8" s="6">
        <v>1300</v>
      </c>
    </row>
    <row r="9" spans="1:8" x14ac:dyDescent="0.2">
      <c r="A9" s="14" t="s">
        <v>1</v>
      </c>
      <c r="B9" s="5">
        <v>944272</v>
      </c>
      <c r="C9" s="5">
        <v>30789.86</v>
      </c>
      <c r="D9" s="5">
        <f t="shared" si="0"/>
        <v>975061.86</v>
      </c>
      <c r="E9" s="5">
        <v>232793.92</v>
      </c>
      <c r="F9" s="5">
        <v>232793.92</v>
      </c>
      <c r="G9" s="5">
        <f t="shared" si="1"/>
        <v>742267.94</v>
      </c>
      <c r="H9" s="6">
        <v>1400</v>
      </c>
    </row>
    <row r="10" spans="1:8" x14ac:dyDescent="0.2">
      <c r="A10" s="14" t="s">
        <v>23</v>
      </c>
      <c r="B10" s="5">
        <v>3266947.16</v>
      </c>
      <c r="C10" s="5">
        <v>285286.09999999998</v>
      </c>
      <c r="D10" s="5">
        <f t="shared" si="0"/>
        <v>3552233.2600000002</v>
      </c>
      <c r="E10" s="5">
        <v>802001.87</v>
      </c>
      <c r="F10" s="5">
        <v>802001.87</v>
      </c>
      <c r="G10" s="5">
        <f t="shared" si="1"/>
        <v>2750231.39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22135</v>
      </c>
      <c r="C12" s="5">
        <v>428</v>
      </c>
      <c r="D12" s="5">
        <f t="shared" si="0"/>
        <v>22563</v>
      </c>
      <c r="E12" s="5">
        <v>0</v>
      </c>
      <c r="F12" s="5">
        <v>0</v>
      </c>
      <c r="G12" s="5">
        <f t="shared" si="1"/>
        <v>22563</v>
      </c>
      <c r="H12" s="6">
        <v>1700</v>
      </c>
    </row>
    <row r="13" spans="1:8" x14ac:dyDescent="0.2">
      <c r="A13" s="12" t="s">
        <v>79</v>
      </c>
      <c r="B13" s="9">
        <f>SUM(B14:B22)</f>
        <v>864026.63</v>
      </c>
      <c r="C13" s="9">
        <f>SUM(C14:C22)</f>
        <v>0</v>
      </c>
      <c r="D13" s="9">
        <f t="shared" si="0"/>
        <v>864026.63</v>
      </c>
      <c r="E13" s="9">
        <f>SUM(E14:E22)</f>
        <v>91742.86</v>
      </c>
      <c r="F13" s="9">
        <f>SUM(F14:F22)</f>
        <v>91742.86</v>
      </c>
      <c r="G13" s="9">
        <f t="shared" si="1"/>
        <v>772283.77</v>
      </c>
      <c r="H13" s="13">
        <v>0</v>
      </c>
    </row>
    <row r="14" spans="1:8" x14ac:dyDescent="0.2">
      <c r="A14" s="14" t="s">
        <v>25</v>
      </c>
      <c r="B14" s="5">
        <v>119546.63</v>
      </c>
      <c r="C14" s="5">
        <v>7000</v>
      </c>
      <c r="D14" s="5">
        <f t="shared" si="0"/>
        <v>126546.63</v>
      </c>
      <c r="E14" s="5">
        <v>45315.97</v>
      </c>
      <c r="F14" s="5">
        <v>45315.97</v>
      </c>
      <c r="G14" s="5">
        <f t="shared" si="1"/>
        <v>81230.66</v>
      </c>
      <c r="H14" s="6">
        <v>2100</v>
      </c>
    </row>
    <row r="15" spans="1:8" x14ac:dyDescent="0.2">
      <c r="A15" s="14" t="s">
        <v>26</v>
      </c>
      <c r="B15" s="5">
        <v>4220</v>
      </c>
      <c r="C15" s="5">
        <v>0</v>
      </c>
      <c r="D15" s="5">
        <f t="shared" si="0"/>
        <v>4220</v>
      </c>
      <c r="E15" s="5">
        <v>0</v>
      </c>
      <c r="F15" s="5">
        <v>0</v>
      </c>
      <c r="G15" s="5">
        <f t="shared" si="1"/>
        <v>4220</v>
      </c>
      <c r="H15" s="6">
        <v>2200</v>
      </c>
    </row>
    <row r="16" spans="1:8" x14ac:dyDescent="0.2">
      <c r="A16" s="14" t="s">
        <v>27</v>
      </c>
      <c r="B16" s="5">
        <v>400000</v>
      </c>
      <c r="C16" s="5">
        <v>0</v>
      </c>
      <c r="D16" s="5">
        <f t="shared" si="0"/>
        <v>400000</v>
      </c>
      <c r="E16" s="5">
        <v>23138.97</v>
      </c>
      <c r="F16" s="5">
        <v>23138.97</v>
      </c>
      <c r="G16" s="5">
        <f t="shared" si="1"/>
        <v>376861.03</v>
      </c>
      <c r="H16" s="6">
        <v>2300</v>
      </c>
    </row>
    <row r="17" spans="1:8" x14ac:dyDescent="0.2">
      <c r="A17" s="14" t="s">
        <v>28</v>
      </c>
      <c r="B17" s="5">
        <v>168700</v>
      </c>
      <c r="C17" s="5">
        <v>0</v>
      </c>
      <c r="D17" s="5">
        <f t="shared" si="0"/>
        <v>168700</v>
      </c>
      <c r="E17" s="5">
        <v>0</v>
      </c>
      <c r="F17" s="5">
        <v>0</v>
      </c>
      <c r="G17" s="5">
        <f t="shared" si="1"/>
        <v>168700</v>
      </c>
      <c r="H17" s="6">
        <v>2400</v>
      </c>
    </row>
    <row r="18" spans="1:8" x14ac:dyDescent="0.2">
      <c r="A18" s="14" t="s">
        <v>29</v>
      </c>
      <c r="B18" s="5">
        <v>13500</v>
      </c>
      <c r="C18" s="5">
        <v>-7000</v>
      </c>
      <c r="D18" s="5">
        <f t="shared" si="0"/>
        <v>6500</v>
      </c>
      <c r="E18" s="5">
        <v>0</v>
      </c>
      <c r="F18" s="5">
        <v>0</v>
      </c>
      <c r="G18" s="5">
        <f t="shared" si="1"/>
        <v>6500</v>
      </c>
      <c r="H18" s="6">
        <v>2500</v>
      </c>
    </row>
    <row r="19" spans="1:8" x14ac:dyDescent="0.2">
      <c r="A19" s="14" t="s">
        <v>30</v>
      </c>
      <c r="B19" s="5">
        <v>115360</v>
      </c>
      <c r="C19" s="5">
        <v>0</v>
      </c>
      <c r="D19" s="5">
        <f t="shared" si="0"/>
        <v>115360</v>
      </c>
      <c r="E19" s="5">
        <v>23287.919999999998</v>
      </c>
      <c r="F19" s="5">
        <v>23287.919999999998</v>
      </c>
      <c r="G19" s="5">
        <f t="shared" si="1"/>
        <v>92072.08</v>
      </c>
      <c r="H19" s="6">
        <v>2600</v>
      </c>
    </row>
    <row r="20" spans="1:8" x14ac:dyDescent="0.2">
      <c r="A20" s="14" t="s">
        <v>31</v>
      </c>
      <c r="B20" s="5">
        <v>23000</v>
      </c>
      <c r="C20" s="5">
        <v>0</v>
      </c>
      <c r="D20" s="5">
        <f t="shared" si="0"/>
        <v>23000</v>
      </c>
      <c r="E20" s="5">
        <v>0</v>
      </c>
      <c r="F20" s="5">
        <v>0</v>
      </c>
      <c r="G20" s="5">
        <f t="shared" si="1"/>
        <v>23000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19700</v>
      </c>
      <c r="C22" s="5">
        <v>0</v>
      </c>
      <c r="D22" s="5">
        <f t="shared" si="0"/>
        <v>19700</v>
      </c>
      <c r="E22" s="5">
        <v>0</v>
      </c>
      <c r="F22" s="5">
        <v>0</v>
      </c>
      <c r="G22" s="5">
        <f t="shared" si="1"/>
        <v>19700</v>
      </c>
      <c r="H22" s="6">
        <v>2900</v>
      </c>
    </row>
    <row r="23" spans="1:8" x14ac:dyDescent="0.2">
      <c r="A23" s="12" t="s">
        <v>17</v>
      </c>
      <c r="B23" s="9">
        <f>SUM(B24:B32)</f>
        <v>7512399.3199999994</v>
      </c>
      <c r="C23" s="9">
        <f>SUM(C24:C32)</f>
        <v>419747.61</v>
      </c>
      <c r="D23" s="9">
        <f t="shared" si="0"/>
        <v>7932146.9299999997</v>
      </c>
      <c r="E23" s="9">
        <f>SUM(E24:E32)</f>
        <v>1078659.42</v>
      </c>
      <c r="F23" s="9">
        <f>SUM(F24:F32)</f>
        <v>1078659.42</v>
      </c>
      <c r="G23" s="9">
        <f t="shared" si="1"/>
        <v>6853487.5099999998</v>
      </c>
      <c r="H23" s="13">
        <v>0</v>
      </c>
    </row>
    <row r="24" spans="1:8" x14ac:dyDescent="0.2">
      <c r="A24" s="14" t="s">
        <v>34</v>
      </c>
      <c r="B24" s="5">
        <v>153100</v>
      </c>
      <c r="C24" s="5">
        <v>0</v>
      </c>
      <c r="D24" s="5">
        <f t="shared" si="0"/>
        <v>153100</v>
      </c>
      <c r="E24" s="5">
        <v>30147.200000000001</v>
      </c>
      <c r="F24" s="5">
        <v>30147.200000000001</v>
      </c>
      <c r="G24" s="5">
        <f t="shared" si="1"/>
        <v>122952.8</v>
      </c>
      <c r="H24" s="6">
        <v>3100</v>
      </c>
    </row>
    <row r="25" spans="1:8" x14ac:dyDescent="0.2">
      <c r="A25" s="14" t="s">
        <v>35</v>
      </c>
      <c r="B25" s="5">
        <v>850967.92</v>
      </c>
      <c r="C25" s="5">
        <v>21222.880000000001</v>
      </c>
      <c r="D25" s="5">
        <f t="shared" si="0"/>
        <v>872190.8</v>
      </c>
      <c r="E25" s="5">
        <v>141573.19</v>
      </c>
      <c r="F25" s="5">
        <v>141573.19</v>
      </c>
      <c r="G25" s="5">
        <f t="shared" si="1"/>
        <v>730617.6100000001</v>
      </c>
      <c r="H25" s="6">
        <v>3200</v>
      </c>
    </row>
    <row r="26" spans="1:8" x14ac:dyDescent="0.2">
      <c r="A26" s="14" t="s">
        <v>36</v>
      </c>
      <c r="B26" s="5">
        <v>3965578</v>
      </c>
      <c r="C26" s="5">
        <v>375521.54</v>
      </c>
      <c r="D26" s="5">
        <f t="shared" si="0"/>
        <v>4341099.54</v>
      </c>
      <c r="E26" s="5">
        <v>655135.51</v>
      </c>
      <c r="F26" s="5">
        <v>655135.51</v>
      </c>
      <c r="G26" s="5">
        <f t="shared" si="1"/>
        <v>3685964.0300000003</v>
      </c>
      <c r="H26" s="6">
        <v>3300</v>
      </c>
    </row>
    <row r="27" spans="1:8" x14ac:dyDescent="0.2">
      <c r="A27" s="14" t="s">
        <v>37</v>
      </c>
      <c r="B27" s="5">
        <v>1626629.6</v>
      </c>
      <c r="C27" s="5">
        <v>0</v>
      </c>
      <c r="D27" s="5">
        <f t="shared" si="0"/>
        <v>1626629.6</v>
      </c>
      <c r="E27" s="5">
        <v>156219.51999999999</v>
      </c>
      <c r="F27" s="5">
        <v>156219.51999999999</v>
      </c>
      <c r="G27" s="5">
        <f t="shared" si="1"/>
        <v>1470410.08</v>
      </c>
      <c r="H27" s="6">
        <v>3400</v>
      </c>
    </row>
    <row r="28" spans="1:8" x14ac:dyDescent="0.2">
      <c r="A28" s="14" t="s">
        <v>38</v>
      </c>
      <c r="B28" s="5">
        <v>39221.800000000003</v>
      </c>
      <c r="C28" s="5">
        <v>6217.6</v>
      </c>
      <c r="D28" s="5">
        <f t="shared" si="0"/>
        <v>45439.4</v>
      </c>
      <c r="E28" s="5">
        <v>6171.2</v>
      </c>
      <c r="F28" s="5">
        <v>6171.2</v>
      </c>
      <c r="G28" s="5">
        <f t="shared" si="1"/>
        <v>39268.200000000004</v>
      </c>
      <c r="H28" s="6">
        <v>3500</v>
      </c>
    </row>
    <row r="29" spans="1:8" x14ac:dyDescent="0.2">
      <c r="A29" s="14" t="s">
        <v>39</v>
      </c>
      <c r="B29" s="5">
        <v>60000</v>
      </c>
      <c r="C29" s="5">
        <v>0</v>
      </c>
      <c r="D29" s="5">
        <f t="shared" si="0"/>
        <v>60000</v>
      </c>
      <c r="E29" s="5">
        <v>0</v>
      </c>
      <c r="F29" s="5">
        <v>0</v>
      </c>
      <c r="G29" s="5">
        <f t="shared" si="1"/>
        <v>60000</v>
      </c>
      <c r="H29" s="6">
        <v>3600</v>
      </c>
    </row>
    <row r="30" spans="1:8" x14ac:dyDescent="0.2">
      <c r="A30" s="14" t="s">
        <v>40</v>
      </c>
      <c r="B30" s="5">
        <v>180900</v>
      </c>
      <c r="C30" s="5">
        <v>0</v>
      </c>
      <c r="D30" s="5">
        <f t="shared" si="0"/>
        <v>180900</v>
      </c>
      <c r="E30" s="5">
        <v>25569.74</v>
      </c>
      <c r="F30" s="5">
        <v>25569.74</v>
      </c>
      <c r="G30" s="5">
        <f t="shared" si="1"/>
        <v>155330.26</v>
      </c>
      <c r="H30" s="6">
        <v>3700</v>
      </c>
    </row>
    <row r="31" spans="1:8" x14ac:dyDescent="0.2">
      <c r="A31" s="14" t="s">
        <v>41</v>
      </c>
      <c r="B31" s="5">
        <v>234470</v>
      </c>
      <c r="C31" s="5">
        <v>0</v>
      </c>
      <c r="D31" s="5">
        <f t="shared" si="0"/>
        <v>234470</v>
      </c>
      <c r="E31" s="5">
        <v>6681.67</v>
      </c>
      <c r="F31" s="5">
        <v>6681.67</v>
      </c>
      <c r="G31" s="5">
        <f t="shared" si="1"/>
        <v>227788.33</v>
      </c>
      <c r="H31" s="6">
        <v>3800</v>
      </c>
    </row>
    <row r="32" spans="1:8" x14ac:dyDescent="0.2">
      <c r="A32" s="14" t="s">
        <v>0</v>
      </c>
      <c r="B32" s="5">
        <v>401532</v>
      </c>
      <c r="C32" s="5">
        <v>16785.59</v>
      </c>
      <c r="D32" s="5">
        <f t="shared" si="0"/>
        <v>418317.59</v>
      </c>
      <c r="E32" s="5">
        <v>57161.39</v>
      </c>
      <c r="F32" s="5">
        <v>57161.39</v>
      </c>
      <c r="G32" s="5">
        <f t="shared" si="1"/>
        <v>361156.2</v>
      </c>
      <c r="H32" s="6">
        <v>3900</v>
      </c>
    </row>
    <row r="33" spans="1:8" x14ac:dyDescent="0.2">
      <c r="A33" s="12" t="s">
        <v>80</v>
      </c>
      <c r="B33" s="9">
        <f>SUM(B34:B42)</f>
        <v>415000</v>
      </c>
      <c r="C33" s="9">
        <f>SUM(C34:C42)</f>
        <v>0</v>
      </c>
      <c r="D33" s="9">
        <f t="shared" si="0"/>
        <v>415000</v>
      </c>
      <c r="E33" s="9">
        <f>SUM(E34:E42)</f>
        <v>97458.880000000005</v>
      </c>
      <c r="F33" s="9">
        <f>SUM(F34:F42)</f>
        <v>97458.880000000005</v>
      </c>
      <c r="G33" s="9">
        <f t="shared" si="1"/>
        <v>317541.12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124000</v>
      </c>
      <c r="C37" s="5">
        <v>0</v>
      </c>
      <c r="D37" s="5">
        <f t="shared" si="0"/>
        <v>124000</v>
      </c>
      <c r="E37" s="5">
        <v>0</v>
      </c>
      <c r="F37" s="5">
        <v>0</v>
      </c>
      <c r="G37" s="5">
        <f t="shared" si="1"/>
        <v>124000</v>
      </c>
      <c r="H37" s="6">
        <v>4400</v>
      </c>
    </row>
    <row r="38" spans="1:8" x14ac:dyDescent="0.2">
      <c r="A38" s="14" t="s">
        <v>7</v>
      </c>
      <c r="B38" s="5">
        <v>291000</v>
      </c>
      <c r="C38" s="5">
        <v>0</v>
      </c>
      <c r="D38" s="5">
        <f t="shared" si="0"/>
        <v>291000</v>
      </c>
      <c r="E38" s="5">
        <v>97458.880000000005</v>
      </c>
      <c r="F38" s="5">
        <v>97458.880000000005</v>
      </c>
      <c r="G38" s="5">
        <f t="shared" si="1"/>
        <v>193541.12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26000</v>
      </c>
      <c r="C43" s="9">
        <f>SUM(C44:C52)</f>
        <v>0</v>
      </c>
      <c r="D43" s="9">
        <f t="shared" si="0"/>
        <v>26000</v>
      </c>
      <c r="E43" s="9">
        <f>SUM(E44:E52)</f>
        <v>0</v>
      </c>
      <c r="F43" s="9">
        <f>SUM(F44:F52)</f>
        <v>0</v>
      </c>
      <c r="G43" s="9">
        <f t="shared" si="1"/>
        <v>26000</v>
      </c>
      <c r="H43" s="13">
        <v>0</v>
      </c>
    </row>
    <row r="44" spans="1:8" x14ac:dyDescent="0.2">
      <c r="A44" s="4" t="s">
        <v>49</v>
      </c>
      <c r="B44" s="5">
        <v>26000</v>
      </c>
      <c r="C44" s="5">
        <v>0</v>
      </c>
      <c r="D44" s="5">
        <f t="shared" si="0"/>
        <v>26000</v>
      </c>
      <c r="E44" s="5">
        <v>0</v>
      </c>
      <c r="F44" s="5">
        <v>0</v>
      </c>
      <c r="G44" s="5">
        <f t="shared" si="1"/>
        <v>26000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18339675.109999999</v>
      </c>
      <c r="C77" s="11">
        <f t="shared" si="4"/>
        <v>927867.87999999989</v>
      </c>
      <c r="D77" s="11">
        <f t="shared" si="4"/>
        <v>19267542.990000002</v>
      </c>
      <c r="E77" s="11">
        <f t="shared" si="4"/>
        <v>3246409.5700000003</v>
      </c>
      <c r="F77" s="11">
        <f t="shared" si="4"/>
        <v>3246409.5700000003</v>
      </c>
      <c r="G77" s="11">
        <f t="shared" si="4"/>
        <v>16021133.419999998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2023-05-15T21:42:20Z</cp:lastPrinted>
  <dcterms:created xsi:type="dcterms:W3CDTF">2014-02-10T03:37:14Z</dcterms:created>
  <dcterms:modified xsi:type="dcterms:W3CDTF">2023-05-15T21:42:23Z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