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44CD5457-B065-453C-895A-1FDDB5CB2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<sst xmlns="http://schemas.openxmlformats.org/spreadsheetml/2006/main" count="56" uniqueCount="56">
  <si>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</si>
  <si>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</si>
  <si>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</si>
  <si>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</si>
  <si>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</si>
  <si>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</si>
  <si>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</si>
  <si>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</si>
  <si>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</si>
  <si>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</si>
  <si>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</si>
  <si>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</si>
  <si>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</si>
  <si>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</si>
  <si>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</si>
  <si>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</si>
  <si>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</si>
  <si>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</si>
  <si>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</si>
  <si>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</si>
  <si>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</si>
  <si>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</si>
  <si>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</si>
  <si>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</si>
  <si>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</si>
  <si>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</si>
  <si>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</si>
  <si>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</si>
  <si>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</si>
  <si>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</si>
  <si>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</si>
  <si>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</si>
  <si>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</si>
  <si>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</si>
  <si>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</si>
  <si>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</si>
  <si>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</si>
  <si>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</si>
  <si>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</si>
  <si>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</si>
  <si>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</si>
  <si>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</si>
  <si>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</si>
  <si>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</si>
  <si>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</si>
  <si>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</si>
  <si>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</si>
  <si>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</si>
  <si>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</si>
  <si>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</si>
  <si>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</si>
  <si>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</si>
  <si>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</si>
  <si>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</si>
  <si>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</si>
  <si>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MUSEO ICONOGRAFICO DEL QUIJOTE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</si>
</sst>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1226379.6000000001</v>
      </c>
      <c r="C4" s="14">
        <f>SUM(C5:C11)</f>
        <v>3145542.44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1226379.6000000001</v>
      </c>
      <c r="C11" s="15">
        <v>3145542.44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13018590.65</v>
      </c>
      <c r="C13" s="14">
        <f>SUM(C14:C15)</f>
        <v>16585341.470000001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13018590.65</v>
      </c>
      <c r="C15" s="15">
        <v>16585341.470000001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15.06</v>
      </c>
      <c r="C17" s="14">
        <f>SUM(C18:C22)</f>
        <v>6.43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15.06</v>
      </c>
      <c r="C22" s="15">
        <v>6.43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14244985.310000001</v>
      </c>
      <c r="C24" s="16">
        <f>SUM(C4+C13+C17)</f>
        <v>19730890.34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11964161.84</v>
      </c>
      <c r="C27" s="14">
        <f>SUM(C28:C30)</f>
        <v>16746221.540000001</v>
      </c>
      <c r="D27" s="2"/>
    </row>
    <row r="28" spans="1:5" ht="11.25" customHeight="1" x14ac:dyDescent="0.2">
      <c r="A28" s="8" t="s">
        <v>36</v>
      </c>
      <c r="B28" s="15">
        <v>6632155.6399999997</v>
      </c>
      <c r="C28" s="15">
        <v>8896855.4100000001</v>
      </c>
      <c r="D28" s="4">
        <v>5110</v>
      </c>
    </row>
    <row r="29" spans="1:5" ht="11.25" customHeight="1" x14ac:dyDescent="0.2">
      <c r="A29" s="8" t="s">
        <v>16</v>
      </c>
      <c r="B29" s="15">
        <v>329983.19</v>
      </c>
      <c r="C29" s="15">
        <v>366721.72</v>
      </c>
      <c r="D29" s="4">
        <v>5120</v>
      </c>
    </row>
    <row r="30" spans="1:5" ht="11.25" customHeight="1" x14ac:dyDescent="0.2">
      <c r="A30" s="8" t="s">
        <v>17</v>
      </c>
      <c r="B30" s="15">
        <v>5002023.01</v>
      </c>
      <c r="C30" s="15">
        <v>7482644.4100000001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295805.71999999997</v>
      </c>
      <c r="C32" s="14">
        <f>SUM(C33:C41)</f>
        <v>549775.19999999995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11000</v>
      </c>
      <c r="C36" s="15">
        <v>159759.07999999999</v>
      </c>
      <c r="D36" s="4">
        <v>5240</v>
      </c>
    </row>
    <row r="37" spans="1:4" ht="11.25" customHeight="1" x14ac:dyDescent="0.2">
      <c r="A37" s="8" t="s">
        <v>22</v>
      </c>
      <c r="B37" s="15">
        <v>284805.71999999997</v>
      </c>
      <c r="C37" s="15">
        <v>390016.12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49989.91</v>
      </c>
      <c r="C55" s="14">
        <f>SUM(C56:C59)</f>
        <v>248638.80000000002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49553.599999999999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52598.76</v>
      </c>
      <c r="C58" s="15">
        <v>199074.75</v>
      </c>
      <c r="D58" s="4">
        <v>5530</v>
      </c>
    </row>
    <row r="59" spans="1:5" ht="11.25" customHeight="1" x14ac:dyDescent="0.2">
      <c r="A59" s="8" t="s">
        <v>33</v>
      </c>
      <c r="B59" s="15">
        <v>-2608.85</v>
      </c>
      <c r="C59" s="15">
        <v>10.45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12309957.470000001</v>
      </c>
      <c r="C64" s="16">
        <f>C61+C55+C48+C43+C32+C27</f>
        <v>17544635.539999999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1935027.8399999999</v>
      </c>
      <c r="C66" s="14">
        <f>C24-C64</f>
        <v>2186254.8000000007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</cp:lastModifiedBy>
  <cp:lastPrinted>2024-10-30T20:46:00Z</cp:lastPrinted>
  <dcterms:created xsi:type="dcterms:W3CDTF">2012-12-11T20:29:16Z</dcterms:created>
  <dcterms:modified xsi:type="dcterms:W3CDTF">2024-10-30T20:46:02Z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