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COG" sheetId="1" r:id="rId1"/>
  </sheets>
  <definedNames>
    <definedName name="_xlnm._FilterDatabase" localSheetId="0" hidden="1">COG!$A$3:$H$76</definedName>
  </definedNames>
  <calcPr calcId="144525"/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<sst xmlns="http://schemas.openxmlformats.org/spreadsheetml/2006/main" count="85" uniqueCount="85">
  <si>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Cuenta Pública 2021
MUSEO ICONOGRAFICO DEL QUIJOTE
Estado Analítico del Ejercicio del Presupuesto de Egresos
Clasificación por Objeto del Gasto (Capítulo y Concepto)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</si>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</sst>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" fontId="3" fillId="0" borderId="6" xfId="0" applyNumberFormat="1" applyFont="1" applyFill="1" applyBorder="1" applyProtection="1">
      <protection locked="0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/>
    </xf>
    <xf numFmtId="4" fontId="5" fillId="0" borderId="13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/>
    </xf>
    <xf numFmtId="4" fontId="5" fillId="0" borderId="10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4" fontId="3" fillId="0" borderId="10" xfId="0" applyNumberFormat="1" applyFont="1" applyFill="1" applyBorder="1" applyProtection="1">
      <protection locked="0"/>
    </xf>
  </cellXfs>
  <cellStyles count="16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2076450</xdr:colOff>
      <xdr:row>79</xdr:row>
      <xdr:rowOff>19050</xdr:rowOff>
    </xdr:from>
    <xdr:to>
      <xdr:col>5</xdr:col>
      <xdr:colOff>868680</xdr:colOff>
      <xdr:row>85</xdr:row>
      <xdr:rowOff>71755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209675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topLeftCell="A49" workbookViewId="0">
      <selection activeCell="A43" sqref="A43:I86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60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9924096.7599999998</v>
      </c>
      <c r="D5" s="17">
        <f>SUM(D6:D12)</f>
        <v>799288.23</v>
      </c>
      <c r="E5" s="17">
        <f>C5+D5</f>
        <v>10723384.99</v>
      </c>
      <c r="F5" s="17">
        <f>SUM(F6:F12)</f>
        <v>10001835.939999999</v>
      </c>
      <c r="G5" s="17">
        <f>SUM(G6:G12)</f>
        <v>10001835.939999999</v>
      </c>
      <c r="H5" s="17">
        <f>E5-F5</f>
        <v>721549.05000000075</v>
      </c>
    </row>
    <row r="6" spans="1:8" x14ac:dyDescent="0.2">
      <c r="A6" s="18">
        <v>1100</v>
      </c>
      <c r="B6" s="19" t="s">
        <v>12</v>
      </c>
      <c r="C6" s="20">
        <v>2441436</v>
      </c>
      <c r="D6" s="20">
        <v>-35476.22</v>
      </c>
      <c r="E6" s="20">
        <f t="shared" ref="E6:E69" si="0">C6+D6</f>
        <v>2405959.7799999998</v>
      </c>
      <c r="F6" s="20">
        <v>2279354</v>
      </c>
      <c r="G6" s="20">
        <v>2279354</v>
      </c>
      <c r="H6" s="20">
        <f t="shared" ref="H6:H69" si="1">E6-F6</f>
        <v>126605.7799999998</v>
      </c>
    </row>
    <row r="7" spans="1:8" x14ac:dyDescent="0.2">
      <c r="A7" s="18">
        <v>1200</v>
      </c>
      <c r="B7" s="19" t="s">
        <v>13</v>
      </c>
      <c r="C7" s="20">
        <v>76800</v>
      </c>
      <c r="D7" s="20">
        <v>143163.04</v>
      </c>
      <c r="E7" s="20">
        <f t="shared" si="0"/>
        <v>219963.04</v>
      </c>
      <c r="F7" s="20">
        <v>208984.85</v>
      </c>
      <c r="G7" s="20">
        <v>208984.85</v>
      </c>
      <c r="H7" s="20">
        <f t="shared" si="1"/>
        <v>10978.190000000002</v>
      </c>
    </row>
    <row r="8" spans="1:8" x14ac:dyDescent="0.2">
      <c r="A8" s="18">
        <v>1300</v>
      </c>
      <c r="B8" s="19" t="s">
        <v>14</v>
      </c>
      <c r="C8" s="20">
        <v>3127300</v>
      </c>
      <c r="D8" s="20">
        <v>15318.93</v>
      </c>
      <c r="E8" s="20">
        <f t="shared" si="0"/>
        <v>3142618.93</v>
      </c>
      <c r="F8" s="20">
        <v>2859334.08</v>
      </c>
      <c r="G8" s="20">
        <v>2859334.08</v>
      </c>
      <c r="H8" s="20">
        <f t="shared" si="1"/>
        <v>283284.85000000009</v>
      </c>
    </row>
    <row r="9" spans="1:8" x14ac:dyDescent="0.2">
      <c r="A9" s="18">
        <v>1400</v>
      </c>
      <c r="B9" s="19" t="s">
        <v>15</v>
      </c>
      <c r="C9" s="20">
        <v>844116</v>
      </c>
      <c r="D9" s="20">
        <v>34293.870000000003</v>
      </c>
      <c r="E9" s="20">
        <f t="shared" si="0"/>
        <v>878409.87</v>
      </c>
      <c r="F9" s="20">
        <v>777877.05</v>
      </c>
      <c r="G9" s="20">
        <v>777877.05</v>
      </c>
      <c r="H9" s="20">
        <f t="shared" si="1"/>
        <v>100532.81999999995</v>
      </c>
    </row>
    <row r="10" spans="1:8" x14ac:dyDescent="0.2">
      <c r="A10" s="18">
        <v>1500</v>
      </c>
      <c r="B10" s="19" t="s">
        <v>16</v>
      </c>
      <c r="C10" s="20">
        <v>3408114.76</v>
      </c>
      <c r="D10" s="20">
        <v>628359.51</v>
      </c>
      <c r="E10" s="20">
        <f t="shared" si="0"/>
        <v>4036474.2699999996</v>
      </c>
      <c r="F10" s="20">
        <v>3840328.96</v>
      </c>
      <c r="G10" s="20">
        <v>3840328.96</v>
      </c>
      <c r="H10" s="20">
        <f t="shared" si="1"/>
        <v>196145.30999999959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26330</v>
      </c>
      <c r="D12" s="20">
        <v>13629.1</v>
      </c>
      <c r="E12" s="20">
        <f t="shared" si="0"/>
        <v>39959.1</v>
      </c>
      <c r="F12" s="20">
        <v>35957</v>
      </c>
      <c r="G12" s="20">
        <v>35957</v>
      </c>
      <c r="H12" s="20">
        <f t="shared" si="1"/>
        <v>4002.0999999999985</v>
      </c>
    </row>
    <row r="13" spans="1:8" x14ac:dyDescent="0.2">
      <c r="A13" s="15" t="s">
        <v>19</v>
      </c>
      <c r="B13" s="16"/>
      <c r="C13" s="21">
        <f>SUM(C14:C22)</f>
        <v>712508.80999999994</v>
      </c>
      <c r="D13" s="21">
        <f>SUM(D14:D22)</f>
        <v>-91611.820000000022</v>
      </c>
      <c r="E13" s="21">
        <f t="shared" si="0"/>
        <v>620896.98999999987</v>
      </c>
      <c r="F13" s="21">
        <f>SUM(F14:F22)</f>
        <v>339278.42000000004</v>
      </c>
      <c r="G13" s="21">
        <f>SUM(G14:G22)</f>
        <v>318778.69000000006</v>
      </c>
      <c r="H13" s="21">
        <f t="shared" si="1"/>
        <v>281618.56999999983</v>
      </c>
    </row>
    <row r="14" spans="1:8" x14ac:dyDescent="0.2">
      <c r="A14" s="18">
        <v>2100</v>
      </c>
      <c r="B14" s="19" t="s">
        <v>20</v>
      </c>
      <c r="C14" s="20">
        <v>143691.5</v>
      </c>
      <c r="D14" s="20">
        <v>-22363.86</v>
      </c>
      <c r="E14" s="20">
        <f t="shared" si="0"/>
        <v>121327.64</v>
      </c>
      <c r="F14" s="20">
        <v>112348.84</v>
      </c>
      <c r="G14" s="20">
        <v>112348.84</v>
      </c>
      <c r="H14" s="20">
        <f t="shared" si="1"/>
        <v>8978.8000000000029</v>
      </c>
    </row>
    <row r="15" spans="1:8" x14ac:dyDescent="0.2">
      <c r="A15" s="18">
        <v>2200</v>
      </c>
      <c r="B15" s="19" t="s">
        <v>21</v>
      </c>
      <c r="C15" s="20">
        <v>3790.11</v>
      </c>
      <c r="D15" s="20">
        <v>12499.26</v>
      </c>
      <c r="E15" s="20">
        <f t="shared" si="0"/>
        <v>16289.37</v>
      </c>
      <c r="F15" s="20">
        <v>15886.33</v>
      </c>
      <c r="G15" s="20">
        <v>15886.33</v>
      </c>
      <c r="H15" s="20">
        <f t="shared" si="1"/>
        <v>403.04000000000087</v>
      </c>
    </row>
    <row r="16" spans="1:8" x14ac:dyDescent="0.2">
      <c r="A16" s="18">
        <v>2300</v>
      </c>
      <c r="B16" s="19" t="s">
        <v>22</v>
      </c>
      <c r="C16" s="20">
        <v>330000</v>
      </c>
      <c r="D16" s="20">
        <v>-88360.960000000006</v>
      </c>
      <c r="E16" s="20">
        <f t="shared" si="0"/>
        <v>241639.03999999998</v>
      </c>
      <c r="F16" s="20">
        <v>20298.75</v>
      </c>
      <c r="G16" s="20">
        <v>20298.75</v>
      </c>
      <c r="H16" s="20">
        <f t="shared" si="1"/>
        <v>221340.28999999998</v>
      </c>
    </row>
    <row r="17" spans="1:8" x14ac:dyDescent="0.2">
      <c r="A17" s="18">
        <v>2400</v>
      </c>
      <c r="B17" s="19" t="s">
        <v>23</v>
      </c>
      <c r="C17" s="20">
        <v>77192.070000000007</v>
      </c>
      <c r="D17" s="20">
        <v>-20162.580000000002</v>
      </c>
      <c r="E17" s="20">
        <f t="shared" si="0"/>
        <v>57029.490000000005</v>
      </c>
      <c r="F17" s="20">
        <v>47270.86</v>
      </c>
      <c r="G17" s="20">
        <v>31401.57</v>
      </c>
      <c r="H17" s="20">
        <f t="shared" si="1"/>
        <v>9758.6300000000047</v>
      </c>
    </row>
    <row r="18" spans="1:8" x14ac:dyDescent="0.2">
      <c r="A18" s="18">
        <v>2500</v>
      </c>
      <c r="B18" s="19" t="s">
        <v>24</v>
      </c>
      <c r="C18" s="20">
        <v>9775.1299999999992</v>
      </c>
      <c r="D18" s="20">
        <v>2641.15</v>
      </c>
      <c r="E18" s="20">
        <f t="shared" si="0"/>
        <v>12416.279999999999</v>
      </c>
      <c r="F18" s="20">
        <v>9324.2199999999993</v>
      </c>
      <c r="G18" s="20">
        <v>9324.2199999999993</v>
      </c>
      <c r="H18" s="20">
        <f t="shared" si="1"/>
        <v>3092.0599999999995</v>
      </c>
    </row>
    <row r="19" spans="1:8" x14ac:dyDescent="0.2">
      <c r="A19" s="18">
        <v>2600</v>
      </c>
      <c r="B19" s="19" t="s">
        <v>25</v>
      </c>
      <c r="C19" s="20">
        <v>115360</v>
      </c>
      <c r="D19" s="20">
        <v>0</v>
      </c>
      <c r="E19" s="20">
        <f t="shared" si="0"/>
        <v>115360</v>
      </c>
      <c r="F19" s="20">
        <v>90822.24</v>
      </c>
      <c r="G19" s="20">
        <v>90015.24</v>
      </c>
      <c r="H19" s="20">
        <f t="shared" si="1"/>
        <v>24537.759999999995</v>
      </c>
    </row>
    <row r="20" spans="1:8" x14ac:dyDescent="0.2">
      <c r="A20" s="18">
        <v>2700</v>
      </c>
      <c r="B20" s="19" t="s">
        <v>26</v>
      </c>
      <c r="C20" s="20">
        <v>15000</v>
      </c>
      <c r="D20" s="20">
        <v>12613.19</v>
      </c>
      <c r="E20" s="20">
        <f t="shared" si="0"/>
        <v>27613.190000000002</v>
      </c>
      <c r="F20" s="20">
        <v>14163.59</v>
      </c>
      <c r="G20" s="20">
        <v>10340.15</v>
      </c>
      <c r="H20" s="20">
        <f t="shared" si="1"/>
        <v>13449.600000000002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17700</v>
      </c>
      <c r="D22" s="20">
        <v>11521.98</v>
      </c>
      <c r="E22" s="20">
        <f t="shared" si="0"/>
        <v>29221.98</v>
      </c>
      <c r="F22" s="20">
        <v>29163.59</v>
      </c>
      <c r="G22" s="20">
        <v>29163.59</v>
      </c>
      <c r="H22" s="20">
        <f t="shared" si="1"/>
        <v>58.389999999999418</v>
      </c>
    </row>
    <row r="23" spans="1:8" x14ac:dyDescent="0.2">
      <c r="A23" s="15" t="s">
        <v>29</v>
      </c>
      <c r="B23" s="16"/>
      <c r="C23" s="21">
        <f>SUM(C24:C32)</f>
        <v>5794571.9000000004</v>
      </c>
      <c r="D23" s="21">
        <f>SUM(D24:D32)</f>
        <v>617018.58000000007</v>
      </c>
      <c r="E23" s="21">
        <f t="shared" si="0"/>
        <v>6411590.4800000004</v>
      </c>
      <c r="F23" s="21">
        <f>SUM(F24:F32)</f>
        <v>5656087.3800000008</v>
      </c>
      <c r="G23" s="21">
        <f>SUM(G24:G32)</f>
        <v>5212948.3800000008</v>
      </c>
      <c r="H23" s="21">
        <f t="shared" si="1"/>
        <v>755503.09999999963</v>
      </c>
    </row>
    <row r="24" spans="1:8" x14ac:dyDescent="0.2">
      <c r="A24" s="18">
        <v>3100</v>
      </c>
      <c r="B24" s="19" t="s">
        <v>30</v>
      </c>
      <c r="C24" s="20">
        <v>178509.14</v>
      </c>
      <c r="D24" s="20">
        <v>17952.75</v>
      </c>
      <c r="E24" s="20">
        <f t="shared" si="0"/>
        <v>196461.89</v>
      </c>
      <c r="F24" s="20">
        <v>125733.43</v>
      </c>
      <c r="G24" s="20">
        <v>125733.43</v>
      </c>
      <c r="H24" s="20">
        <f t="shared" si="1"/>
        <v>70728.460000000021</v>
      </c>
    </row>
    <row r="25" spans="1:8" x14ac:dyDescent="0.2">
      <c r="A25" s="18">
        <v>3200</v>
      </c>
      <c r="B25" s="19" t="s">
        <v>31</v>
      </c>
      <c r="C25" s="20">
        <v>556032.5</v>
      </c>
      <c r="D25" s="20">
        <v>328941.52</v>
      </c>
      <c r="E25" s="20">
        <f t="shared" si="0"/>
        <v>884974.02</v>
      </c>
      <c r="F25" s="20">
        <v>798965.62</v>
      </c>
      <c r="G25" s="20">
        <v>778965.62</v>
      </c>
      <c r="H25" s="20">
        <f t="shared" si="1"/>
        <v>86008.400000000023</v>
      </c>
    </row>
    <row r="26" spans="1:8" x14ac:dyDescent="0.2">
      <c r="A26" s="18">
        <v>3300</v>
      </c>
      <c r="B26" s="19" t="s">
        <v>32</v>
      </c>
      <c r="C26" s="20">
        <v>3881856</v>
      </c>
      <c r="D26" s="20">
        <v>-731236.99</v>
      </c>
      <c r="E26" s="20">
        <f t="shared" si="0"/>
        <v>3150619.01</v>
      </c>
      <c r="F26" s="20">
        <v>2674295.91</v>
      </c>
      <c r="G26" s="20">
        <v>2251156.91</v>
      </c>
      <c r="H26" s="20">
        <f t="shared" si="1"/>
        <v>476323.09999999963</v>
      </c>
    </row>
    <row r="27" spans="1:8" x14ac:dyDescent="0.2">
      <c r="A27" s="18">
        <v>3400</v>
      </c>
      <c r="B27" s="19" t="s">
        <v>33</v>
      </c>
      <c r="C27" s="20">
        <v>568144.4</v>
      </c>
      <c r="D27" s="20">
        <v>399299.78</v>
      </c>
      <c r="E27" s="20">
        <f t="shared" si="0"/>
        <v>967444.18</v>
      </c>
      <c r="F27" s="20">
        <v>944152.99</v>
      </c>
      <c r="G27" s="20">
        <v>944152.99</v>
      </c>
      <c r="H27" s="20">
        <f t="shared" si="1"/>
        <v>23291.190000000061</v>
      </c>
    </row>
    <row r="28" spans="1:8" x14ac:dyDescent="0.2">
      <c r="A28" s="18">
        <v>3500</v>
      </c>
      <c r="B28" s="19" t="s">
        <v>34</v>
      </c>
      <c r="C28" s="20">
        <v>53544.28</v>
      </c>
      <c r="D28" s="20">
        <v>206091.17</v>
      </c>
      <c r="E28" s="20">
        <f t="shared" si="0"/>
        <v>259635.45</v>
      </c>
      <c r="F28" s="20">
        <v>257078.11</v>
      </c>
      <c r="G28" s="20">
        <v>257078.11</v>
      </c>
      <c r="H28" s="20">
        <f t="shared" si="1"/>
        <v>2557.3400000000256</v>
      </c>
    </row>
    <row r="29" spans="1:8" x14ac:dyDescent="0.2">
      <c r="A29" s="18">
        <v>3600</v>
      </c>
      <c r="B29" s="19" t="s">
        <v>35</v>
      </c>
      <c r="C29" s="20">
        <v>64219.24</v>
      </c>
      <c r="D29" s="20">
        <v>75780.759999999995</v>
      </c>
      <c r="E29" s="20">
        <f t="shared" si="0"/>
        <v>140000</v>
      </c>
      <c r="F29" s="20">
        <v>134352.75</v>
      </c>
      <c r="G29" s="20">
        <v>134352.75</v>
      </c>
      <c r="H29" s="20">
        <f t="shared" si="1"/>
        <v>5647.25</v>
      </c>
    </row>
    <row r="30" spans="1:8" x14ac:dyDescent="0.2">
      <c r="A30" s="18">
        <v>3700</v>
      </c>
      <c r="B30" s="19" t="s">
        <v>36</v>
      </c>
      <c r="C30" s="20">
        <v>159425.25</v>
      </c>
      <c r="D30" s="20">
        <v>-22929</v>
      </c>
      <c r="E30" s="20">
        <f t="shared" si="0"/>
        <v>136496.25</v>
      </c>
      <c r="F30" s="20">
        <v>119213.07</v>
      </c>
      <c r="G30" s="20">
        <v>119213.07</v>
      </c>
      <c r="H30" s="20">
        <f t="shared" si="1"/>
        <v>17283.179999999993</v>
      </c>
    </row>
    <row r="31" spans="1:8" x14ac:dyDescent="0.2">
      <c r="A31" s="18">
        <v>3800</v>
      </c>
      <c r="B31" s="19" t="s">
        <v>37</v>
      </c>
      <c r="C31" s="20">
        <v>62400</v>
      </c>
      <c r="D31" s="20">
        <v>347502.82</v>
      </c>
      <c r="E31" s="20">
        <f t="shared" si="0"/>
        <v>409902.82</v>
      </c>
      <c r="F31" s="20">
        <v>369437.88</v>
      </c>
      <c r="G31" s="20">
        <v>369437.88</v>
      </c>
      <c r="H31" s="20">
        <f t="shared" si="1"/>
        <v>40464.94</v>
      </c>
    </row>
    <row r="32" spans="1:8" x14ac:dyDescent="0.2">
      <c r="A32" s="18">
        <v>3900</v>
      </c>
      <c r="B32" s="19" t="s">
        <v>38</v>
      </c>
      <c r="C32" s="20">
        <v>270441.09000000003</v>
      </c>
      <c r="D32" s="20">
        <v>-4384.2299999999996</v>
      </c>
      <c r="E32" s="20">
        <f t="shared" si="0"/>
        <v>266056.86000000004</v>
      </c>
      <c r="F32" s="20">
        <v>232857.62</v>
      </c>
      <c r="G32" s="20">
        <v>232857.62</v>
      </c>
      <c r="H32" s="20">
        <f t="shared" si="1"/>
        <v>33199.240000000049</v>
      </c>
    </row>
    <row r="33" spans="1:8" x14ac:dyDescent="0.2">
      <c r="A33" s="15" t="s">
        <v>39</v>
      </c>
      <c r="B33" s="16"/>
      <c r="C33" s="21">
        <f>SUM(C34:C42)</f>
        <v>310000</v>
      </c>
      <c r="D33" s="21">
        <f>SUM(D34:D42)</f>
        <v>46280.56</v>
      </c>
      <c r="E33" s="21">
        <f t="shared" si="0"/>
        <v>356280.56</v>
      </c>
      <c r="F33" s="21">
        <f>SUM(F34:F42)</f>
        <v>354894.33999999997</v>
      </c>
      <c r="G33" s="21">
        <f>SUM(G34:G42)</f>
        <v>354894.33999999997</v>
      </c>
      <c r="H33" s="21">
        <f t="shared" si="1"/>
        <v>1386.2200000000303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110000</v>
      </c>
      <c r="D37" s="20">
        <v>6000</v>
      </c>
      <c r="E37" s="20">
        <f t="shared" si="0"/>
        <v>116000</v>
      </c>
      <c r="F37" s="20">
        <v>116000</v>
      </c>
      <c r="G37" s="20">
        <v>116000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200000</v>
      </c>
      <c r="D38" s="20">
        <v>40280.559999999998</v>
      </c>
      <c r="E38" s="20">
        <f t="shared" si="0"/>
        <v>240280.56</v>
      </c>
      <c r="F38" s="20">
        <v>238894.34</v>
      </c>
      <c r="G38" s="20">
        <v>238894.34</v>
      </c>
      <c r="H38" s="20">
        <f t="shared" si="1"/>
        <v>1386.2200000000012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10000</v>
      </c>
      <c r="D43" s="21">
        <f>SUM(D44:D52)</f>
        <v>41745.599999999999</v>
      </c>
      <c r="E43" s="21">
        <f t="shared" si="0"/>
        <v>51745.599999999999</v>
      </c>
      <c r="F43" s="21">
        <f>SUM(F44:F52)</f>
        <v>42850.6</v>
      </c>
      <c r="G43" s="21">
        <f>SUM(G44:G52)</f>
        <v>42850.6</v>
      </c>
      <c r="H43" s="21">
        <f t="shared" si="1"/>
        <v>8895</v>
      </c>
    </row>
    <row r="44" spans="1:8" x14ac:dyDescent="0.2">
      <c r="A44" s="18">
        <v>5100</v>
      </c>
      <c r="B44" s="19" t="s">
        <v>50</v>
      </c>
      <c r="C44" s="20">
        <v>10000</v>
      </c>
      <c r="D44" s="20">
        <v>22280</v>
      </c>
      <c r="E44" s="20">
        <f t="shared" si="0"/>
        <v>32280</v>
      </c>
      <c r="F44" s="20">
        <v>23385</v>
      </c>
      <c r="G44" s="20">
        <v>23385</v>
      </c>
      <c r="H44" s="20">
        <f t="shared" si="1"/>
        <v>8895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19465.599999999999</v>
      </c>
      <c r="E45" s="20">
        <f t="shared" si="0"/>
        <v>19465.599999999999</v>
      </c>
      <c r="F45" s="20">
        <v>19465.599999999999</v>
      </c>
      <c r="G45" s="20">
        <v>19465.599999999999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16751177.470000001</v>
      </c>
      <c r="D77" s="27">
        <f t="shared" si="4"/>
        <v>1412721.1500000001</v>
      </c>
      <c r="E77" s="27">
        <f t="shared" si="4"/>
        <v>18163898.620000001</v>
      </c>
      <c r="F77" s="27">
        <f t="shared" si="4"/>
        <v>16394946.68</v>
      </c>
      <c r="G77" s="27">
        <f t="shared" si="4"/>
        <v>15931307.949999999</v>
      </c>
      <c r="H77" s="27">
        <f t="shared" si="4"/>
        <v>1768951.9400000002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2022-03-17T18:40:27Z</cp:lastPrinted>
  <dcterms:created xsi:type="dcterms:W3CDTF">2022-03-17T18:39:11Z</dcterms:created>
  <dcterms:modified xsi:type="dcterms:W3CDTF">2022-03-17T18:40:36Z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