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3218BE24-B8E4-4E00-ADD9-088D4BD76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" sheetId="1" r:id="rId1"/>
  </sheets>
  <definedNames>
    <definedName name="_xlnm.Print_Area" localSheetId="0">F6A!$A$1:$G$161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G135" i="1"/>
  <c r="G114" i="1"/>
  <c r="G76" i="1"/>
  <c r="G63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<sst xmlns="http://schemas.openxmlformats.org/spreadsheetml/2006/main" count="286" uniqueCount="213">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</sst>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showGridLines="0" tabSelected="1" topLeftCell="A121" zoomScale="85" zoomScaleNormal="85" workbookViewId="0">
      <selection activeCell="H161" sqref="H16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8" t="s">
        <v>0</v>
      </c>
      <c r="B1" s="19"/>
      <c r="C1" s="19"/>
      <c r="D1" s="19"/>
      <c r="E1" s="19"/>
      <c r="F1" s="19"/>
      <c r="G1" s="19"/>
    </row>
    <row r="2" spans="1:8">
      <c r="A2" s="22" t="s">
        <v>210</v>
      </c>
      <c r="B2" s="22"/>
      <c r="C2" s="22"/>
      <c r="D2" s="22"/>
      <c r="E2" s="22"/>
      <c r="F2" s="22"/>
      <c r="G2" s="22"/>
    </row>
    <row r="3" spans="1:8">
      <c r="A3" s="23" t="s">
        <v>1</v>
      </c>
      <c r="B3" s="23"/>
      <c r="C3" s="23"/>
      <c r="D3" s="23"/>
      <c r="E3" s="23"/>
      <c r="F3" s="23"/>
      <c r="G3" s="23"/>
    </row>
    <row r="4" spans="1:8">
      <c r="A4" s="23" t="s">
        <v>2</v>
      </c>
      <c r="B4" s="23"/>
      <c r="C4" s="23"/>
      <c r="D4" s="23"/>
      <c r="E4" s="23"/>
      <c r="F4" s="23"/>
      <c r="G4" s="23"/>
    </row>
    <row r="5" spans="1:8">
      <c r="A5" s="23" t="s">
        <v>211</v>
      </c>
      <c r="B5" s="23"/>
      <c r="C5" s="23"/>
      <c r="D5" s="23"/>
      <c r="E5" s="23"/>
      <c r="F5" s="23"/>
      <c r="G5" s="23"/>
    </row>
    <row r="6" spans="1:8">
      <c r="A6" s="24" t="s">
        <v>3</v>
      </c>
      <c r="B6" s="24"/>
      <c r="C6" s="24"/>
      <c r="D6" s="24"/>
      <c r="E6" s="24"/>
      <c r="F6" s="24"/>
      <c r="G6" s="24"/>
    </row>
    <row r="7" spans="1:8">
      <c r="A7" s="20" t="s">
        <v>4</v>
      </c>
      <c r="B7" s="20" t="s">
        <v>5</v>
      </c>
      <c r="C7" s="20"/>
      <c r="D7" s="20"/>
      <c r="E7" s="20"/>
      <c r="F7" s="20"/>
      <c r="G7" s="21" t="s">
        <v>6</v>
      </c>
    </row>
    <row r="8" spans="1:8" ht="30">
      <c r="A8" s="2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0"/>
    </row>
    <row r="9" spans="1:8">
      <c r="A9" s="6" t="s">
        <v>12</v>
      </c>
      <c r="B9" s="14">
        <f>B10+B18+B189+B28+B38+B48+B58+B62+B71+B75</f>
        <v>18600360.419999998</v>
      </c>
      <c r="C9" s="14">
        <f t="shared" ref="C9:G9" si="0">C10+C18+C189+C28+C38+C48+C58+C62+C71+C75</f>
        <v>3729729.64</v>
      </c>
      <c r="D9" s="14">
        <f t="shared" si="0"/>
        <v>22330090.060000002</v>
      </c>
      <c r="E9" s="14">
        <f t="shared" si="0"/>
        <v>7410406.9100000011</v>
      </c>
      <c r="F9" s="14">
        <f t="shared" si="0"/>
        <v>7321270.9400000004</v>
      </c>
      <c r="G9" s="14">
        <f t="shared" si="0"/>
        <v>14919683.149999999</v>
      </c>
    </row>
    <row r="10" spans="1:8">
      <c r="A10" s="7" t="s">
        <v>13</v>
      </c>
      <c r="B10" s="15">
        <f>SUM(B11:B17)</f>
        <v>10241502.1</v>
      </c>
      <c r="C10" s="15">
        <f t="shared" ref="C10:G10" si="1">SUM(C11:C17)</f>
        <v>534878.30000000005</v>
      </c>
      <c r="D10" s="15">
        <f t="shared" si="1"/>
        <v>10776380.4</v>
      </c>
      <c r="E10" s="15">
        <f t="shared" si="1"/>
        <v>4638424.5600000005</v>
      </c>
      <c r="F10" s="15">
        <f t="shared" si="1"/>
        <v>4638424.5600000005</v>
      </c>
      <c r="G10" s="15">
        <f t="shared" si="1"/>
        <v>6137955.8399999989</v>
      </c>
    </row>
    <row r="11" spans="1:8">
      <c r="A11" s="8" t="s">
        <v>14</v>
      </c>
      <c r="B11" s="17">
        <v>2369436</v>
      </c>
      <c r="C11" s="17">
        <v>93924</v>
      </c>
      <c r="D11" s="15">
        <f>B11+C11</f>
        <v>2463360</v>
      </c>
      <c r="E11" s="17">
        <v>1222784.01</v>
      </c>
      <c r="F11" s="17">
        <v>1222784.01</v>
      </c>
      <c r="G11" s="15">
        <f>D11-E11</f>
        <v>1240575.99</v>
      </c>
      <c r="H11" s="11" t="s">
        <v>88</v>
      </c>
    </row>
    <row r="12" spans="1:8">
      <c r="A12" s="8" t="s">
        <v>15</v>
      </c>
      <c r="B12" s="17">
        <v>0</v>
      </c>
      <c r="C12" s="17">
        <v>197232.8</v>
      </c>
      <c r="D12" s="15">
        <f t="shared" ref="D12:D17" si="2">B12+C12</f>
        <v>197232.8</v>
      </c>
      <c r="E12" s="17">
        <v>98383.57</v>
      </c>
      <c r="F12" s="17">
        <v>98383.57</v>
      </c>
      <c r="G12" s="15">
        <f t="shared" ref="G12:G17" si="3">D12-E12</f>
        <v>98849.229999999981</v>
      </c>
      <c r="H12" s="11" t="s">
        <v>89</v>
      </c>
    </row>
    <row r="13" spans="1:8">
      <c r="A13" s="8" t="s">
        <v>16</v>
      </c>
      <c r="B13" s="17">
        <v>3103658</v>
      </c>
      <c r="C13" s="17">
        <v>29285</v>
      </c>
      <c r="D13" s="15">
        <f t="shared" si="2"/>
        <v>3132943</v>
      </c>
      <c r="E13" s="17">
        <v>895291.74</v>
      </c>
      <c r="F13" s="17">
        <v>895291.74</v>
      </c>
      <c r="G13" s="15">
        <f t="shared" si="3"/>
        <v>2237651.2599999998</v>
      </c>
      <c r="H13" s="11" t="s">
        <v>90</v>
      </c>
    </row>
    <row r="14" spans="1:8">
      <c r="A14" s="8" t="s">
        <v>17</v>
      </c>
      <c r="B14" s="17">
        <v>1020976</v>
      </c>
      <c r="C14" s="17">
        <v>118948.5</v>
      </c>
      <c r="D14" s="15">
        <f t="shared" si="2"/>
        <v>1139924.5</v>
      </c>
      <c r="E14" s="17">
        <v>534900.94999999995</v>
      </c>
      <c r="F14" s="17">
        <v>534900.94999999995</v>
      </c>
      <c r="G14" s="15">
        <f t="shared" si="3"/>
        <v>605023.55000000005</v>
      </c>
      <c r="H14" s="11" t="s">
        <v>91</v>
      </c>
    </row>
    <row r="15" spans="1:8">
      <c r="A15" s="8" t="s">
        <v>18</v>
      </c>
      <c r="B15" s="17">
        <v>3723629.1</v>
      </c>
      <c r="C15" s="17">
        <v>94512</v>
      </c>
      <c r="D15" s="15">
        <f t="shared" si="2"/>
        <v>3818141.1</v>
      </c>
      <c r="E15" s="17">
        <v>1872990.39</v>
      </c>
      <c r="F15" s="17">
        <v>1872990.39</v>
      </c>
      <c r="G15" s="15">
        <f t="shared" si="3"/>
        <v>1945150.7100000002</v>
      </c>
      <c r="H15" s="11" t="s">
        <v>92</v>
      </c>
    </row>
    <row r="16" spans="1:8">
      <c r="A16" s="8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93</v>
      </c>
    </row>
    <row r="17" spans="1:8">
      <c r="A17" s="8" t="s">
        <v>20</v>
      </c>
      <c r="B17" s="17">
        <v>23803</v>
      </c>
      <c r="C17" s="17">
        <v>976</v>
      </c>
      <c r="D17" s="15">
        <f t="shared" si="2"/>
        <v>24779</v>
      </c>
      <c r="E17" s="17">
        <v>14073.9</v>
      </c>
      <c r="F17" s="17">
        <v>14073.9</v>
      </c>
      <c r="G17" s="15">
        <f t="shared" si="3"/>
        <v>10705.1</v>
      </c>
      <c r="H17" s="11" t="s">
        <v>94</v>
      </c>
    </row>
    <row r="18" spans="1:8">
      <c r="A18" s="7" t="s">
        <v>21</v>
      </c>
      <c r="B18" s="15">
        <f>SUM(B19:B27)</f>
        <v>889219.66</v>
      </c>
      <c r="C18" s="15">
        <f t="shared" ref="C18:G18" si="4">SUM(C19:C27)</f>
        <v>11500</v>
      </c>
      <c r="D18" s="15">
        <f t="shared" si="4"/>
        <v>900719.66</v>
      </c>
      <c r="E18" s="15">
        <f t="shared" si="4"/>
        <v>227706.37</v>
      </c>
      <c r="F18" s="15">
        <f t="shared" si="4"/>
        <v>222138.37</v>
      </c>
      <c r="G18" s="15">
        <f t="shared" si="4"/>
        <v>673013.29</v>
      </c>
    </row>
    <row r="19" spans="1:8">
      <c r="A19" s="8" t="s">
        <v>22</v>
      </c>
      <c r="B19" s="17">
        <v>179331.66</v>
      </c>
      <c r="C19" s="17">
        <v>23955.72</v>
      </c>
      <c r="D19" s="15">
        <f t="shared" ref="D19:D27" si="5">B19+C19</f>
        <v>203287.38</v>
      </c>
      <c r="E19" s="17">
        <v>3336.36</v>
      </c>
      <c r="F19" s="17">
        <v>3336.36</v>
      </c>
      <c r="G19" s="15">
        <f t="shared" ref="G19:G27" si="6">D19-E19</f>
        <v>199951.02000000002</v>
      </c>
      <c r="H19" s="11" t="s">
        <v>95</v>
      </c>
    </row>
    <row r="20" spans="1:8">
      <c r="A20" s="8" t="s">
        <v>23</v>
      </c>
      <c r="B20" s="17">
        <v>7900</v>
      </c>
      <c r="C20" s="17">
        <v>2926</v>
      </c>
      <c r="D20" s="15">
        <f t="shared" si="5"/>
        <v>10826</v>
      </c>
      <c r="E20" s="17">
        <v>2259.34</v>
      </c>
      <c r="F20" s="17">
        <v>2259.34</v>
      </c>
      <c r="G20" s="15">
        <f t="shared" si="6"/>
        <v>8566.66</v>
      </c>
      <c r="H20" s="11" t="s">
        <v>96</v>
      </c>
    </row>
    <row r="21" spans="1:8">
      <c r="A21" s="8" t="s">
        <v>24</v>
      </c>
      <c r="B21" s="17">
        <v>281060</v>
      </c>
      <c r="C21" s="17">
        <v>0</v>
      </c>
      <c r="D21" s="15">
        <f t="shared" si="5"/>
        <v>281060</v>
      </c>
      <c r="E21" s="17">
        <v>92566.8</v>
      </c>
      <c r="F21" s="17">
        <v>92566.8</v>
      </c>
      <c r="G21" s="15">
        <f t="shared" si="6"/>
        <v>188493.2</v>
      </c>
      <c r="H21" s="11" t="s">
        <v>97</v>
      </c>
    </row>
    <row r="22" spans="1:8">
      <c r="A22" s="8" t="s">
        <v>25</v>
      </c>
      <c r="B22" s="17">
        <v>170800</v>
      </c>
      <c r="C22" s="17">
        <v>-1892</v>
      </c>
      <c r="D22" s="15">
        <f t="shared" si="5"/>
        <v>168908</v>
      </c>
      <c r="E22" s="17">
        <v>55291.67</v>
      </c>
      <c r="F22" s="17">
        <v>49723.67</v>
      </c>
      <c r="G22" s="15">
        <f t="shared" si="6"/>
        <v>113616.33</v>
      </c>
      <c r="H22" s="11" t="s">
        <v>98</v>
      </c>
    </row>
    <row r="23" spans="1:8">
      <c r="A23" s="8" t="s">
        <v>26</v>
      </c>
      <c r="B23" s="17">
        <v>4500</v>
      </c>
      <c r="C23" s="17">
        <v>-1334.02</v>
      </c>
      <c r="D23" s="15">
        <f t="shared" si="5"/>
        <v>3165.98</v>
      </c>
      <c r="E23" s="17">
        <v>35.99</v>
      </c>
      <c r="F23" s="17">
        <v>35.99</v>
      </c>
      <c r="G23" s="15">
        <f t="shared" si="6"/>
        <v>3129.9900000000002</v>
      </c>
      <c r="H23" s="11" t="s">
        <v>99</v>
      </c>
    </row>
    <row r="24" spans="1:8">
      <c r="A24" s="8" t="s">
        <v>27</v>
      </c>
      <c r="B24" s="17">
        <v>160028</v>
      </c>
      <c r="C24" s="17">
        <v>0</v>
      </c>
      <c r="D24" s="15">
        <f t="shared" si="5"/>
        <v>160028</v>
      </c>
      <c r="E24" s="17">
        <v>67299.58</v>
      </c>
      <c r="F24" s="17">
        <v>67299.58</v>
      </c>
      <c r="G24" s="15">
        <f t="shared" si="6"/>
        <v>92728.42</v>
      </c>
      <c r="H24" s="11" t="s">
        <v>100</v>
      </c>
    </row>
    <row r="25" spans="1:8">
      <c r="A25" s="8" t="s">
        <v>28</v>
      </c>
      <c r="B25" s="17">
        <v>23000</v>
      </c>
      <c r="C25" s="17">
        <v>0</v>
      </c>
      <c r="D25" s="15">
        <f t="shared" si="5"/>
        <v>23000</v>
      </c>
      <c r="E25" s="17">
        <v>0</v>
      </c>
      <c r="F25" s="17">
        <v>0</v>
      </c>
      <c r="G25" s="15">
        <f t="shared" si="6"/>
        <v>23000</v>
      </c>
      <c r="H25" s="11" t="s">
        <v>101</v>
      </c>
    </row>
    <row r="26" spans="1:8">
      <c r="A26" s="8" t="s">
        <v>29</v>
      </c>
      <c r="B26" s="15">
        <v>0</v>
      </c>
      <c r="C26" s="15">
        <v>0</v>
      </c>
      <c r="D26" s="15">
        <f t="shared" si="5"/>
        <v>0</v>
      </c>
      <c r="E26" s="15">
        <v>0</v>
      </c>
      <c r="F26" s="15">
        <v>0</v>
      </c>
      <c r="G26" s="15">
        <f t="shared" si="6"/>
        <v>0</v>
      </c>
      <c r="H26" s="11" t="s">
        <v>102</v>
      </c>
    </row>
    <row r="27" spans="1:8">
      <c r="A27" s="8" t="s">
        <v>30</v>
      </c>
      <c r="B27" s="17">
        <v>62600</v>
      </c>
      <c r="C27" s="17">
        <v>-12155.7</v>
      </c>
      <c r="D27" s="15">
        <f t="shared" si="5"/>
        <v>50444.3</v>
      </c>
      <c r="E27" s="17">
        <v>6916.63</v>
      </c>
      <c r="F27" s="17">
        <v>6916.63</v>
      </c>
      <c r="G27" s="15">
        <f t="shared" si="6"/>
        <v>43527.670000000006</v>
      </c>
      <c r="H27" s="11" t="s">
        <v>103</v>
      </c>
    </row>
    <row r="28" spans="1:8">
      <c r="A28" s="7" t="s">
        <v>31</v>
      </c>
      <c r="B28" s="15">
        <f>SUM(B29:B37)</f>
        <v>6643738.6599999992</v>
      </c>
      <c r="C28" s="15">
        <f t="shared" ref="C28:G28" si="7">SUM(C29:C37)</f>
        <v>3116997.02</v>
      </c>
      <c r="D28" s="15">
        <f t="shared" si="7"/>
        <v>9760735.6799999997</v>
      </c>
      <c r="E28" s="15">
        <f t="shared" si="7"/>
        <v>2228004.36</v>
      </c>
      <c r="F28" s="15">
        <f t="shared" si="7"/>
        <v>2144436.38</v>
      </c>
      <c r="G28" s="15">
        <f t="shared" si="7"/>
        <v>7532731.3200000003</v>
      </c>
    </row>
    <row r="29" spans="1:8">
      <c r="A29" s="8" t="s">
        <v>32</v>
      </c>
      <c r="B29" s="17">
        <v>213191</v>
      </c>
      <c r="C29" s="17">
        <v>0</v>
      </c>
      <c r="D29" s="15">
        <f t="shared" ref="D29:D82" si="8">B29+C29</f>
        <v>213191</v>
      </c>
      <c r="E29" s="17">
        <v>87523.18</v>
      </c>
      <c r="F29" s="17">
        <v>87523.18</v>
      </c>
      <c r="G29" s="15">
        <f t="shared" ref="G29:G37" si="9">D29-E29</f>
        <v>125667.82</v>
      </c>
      <c r="H29" s="11" t="s">
        <v>104</v>
      </c>
    </row>
    <row r="30" spans="1:8">
      <c r="A30" s="8" t="s">
        <v>33</v>
      </c>
      <c r="B30" s="17">
        <v>552961.26</v>
      </c>
      <c r="C30" s="17">
        <v>29100</v>
      </c>
      <c r="D30" s="15">
        <f t="shared" si="8"/>
        <v>582061.26</v>
      </c>
      <c r="E30" s="17">
        <v>280905.76</v>
      </c>
      <c r="F30" s="17">
        <v>280905.76</v>
      </c>
      <c r="G30" s="15">
        <f t="shared" si="9"/>
        <v>301155.5</v>
      </c>
      <c r="H30" s="11" t="s">
        <v>105</v>
      </c>
    </row>
    <row r="31" spans="1:8">
      <c r="A31" s="8" t="s">
        <v>34</v>
      </c>
      <c r="B31" s="17">
        <v>3915772</v>
      </c>
      <c r="C31" s="17">
        <v>249988</v>
      </c>
      <c r="D31" s="15">
        <f t="shared" si="8"/>
        <v>4165760</v>
      </c>
      <c r="E31" s="17">
        <v>1306876.6399999999</v>
      </c>
      <c r="F31" s="17">
        <v>1224168.6399999999</v>
      </c>
      <c r="G31" s="15">
        <f t="shared" si="9"/>
        <v>2858883.3600000003</v>
      </c>
      <c r="H31" s="11" t="s">
        <v>106</v>
      </c>
    </row>
    <row r="32" spans="1:8">
      <c r="A32" s="8" t="s">
        <v>35</v>
      </c>
      <c r="B32" s="17">
        <v>1108946</v>
      </c>
      <c r="C32" s="17">
        <v>-51500</v>
      </c>
      <c r="D32" s="15">
        <f t="shared" si="8"/>
        <v>1057446</v>
      </c>
      <c r="E32" s="17">
        <v>114667.05</v>
      </c>
      <c r="F32" s="17">
        <v>114667.05</v>
      </c>
      <c r="G32" s="15">
        <f t="shared" si="9"/>
        <v>942778.95</v>
      </c>
      <c r="H32" s="11" t="s">
        <v>107</v>
      </c>
    </row>
    <row r="33" spans="1:8">
      <c r="A33" s="8" t="s">
        <v>36</v>
      </c>
      <c r="B33" s="17">
        <v>55138.85</v>
      </c>
      <c r="C33" s="17">
        <v>10900</v>
      </c>
      <c r="D33" s="15">
        <f t="shared" si="8"/>
        <v>66038.850000000006</v>
      </c>
      <c r="E33" s="17">
        <v>39149.449999999997</v>
      </c>
      <c r="F33" s="17">
        <v>38329.449999999997</v>
      </c>
      <c r="G33" s="15">
        <f t="shared" si="9"/>
        <v>26889.400000000009</v>
      </c>
      <c r="H33" s="11" t="s">
        <v>108</v>
      </c>
    </row>
    <row r="34" spans="1:8">
      <c r="A34" s="8" t="s">
        <v>37</v>
      </c>
      <c r="B34" s="17">
        <v>60000</v>
      </c>
      <c r="C34" s="17">
        <v>2748940</v>
      </c>
      <c r="D34" s="15">
        <f t="shared" si="8"/>
        <v>2808940</v>
      </c>
      <c r="E34" s="17">
        <v>0</v>
      </c>
      <c r="F34" s="17">
        <v>0</v>
      </c>
      <c r="G34" s="15">
        <f t="shared" si="9"/>
        <v>2808940</v>
      </c>
      <c r="H34" s="11" t="s">
        <v>109</v>
      </c>
    </row>
    <row r="35" spans="1:8">
      <c r="A35" s="8" t="s">
        <v>38</v>
      </c>
      <c r="B35" s="17">
        <v>165500</v>
      </c>
      <c r="C35" s="17">
        <v>0</v>
      </c>
      <c r="D35" s="15">
        <f t="shared" si="8"/>
        <v>165500</v>
      </c>
      <c r="E35" s="17">
        <v>103502.74</v>
      </c>
      <c r="F35" s="17">
        <v>103462.76</v>
      </c>
      <c r="G35" s="15">
        <f t="shared" si="9"/>
        <v>61997.259999999995</v>
      </c>
      <c r="H35" s="11" t="s">
        <v>110</v>
      </c>
    </row>
    <row r="36" spans="1:8">
      <c r="A36" s="8" t="s">
        <v>39</v>
      </c>
      <c r="B36" s="17">
        <v>202115.55</v>
      </c>
      <c r="C36" s="17">
        <v>0</v>
      </c>
      <c r="D36" s="15">
        <f t="shared" si="8"/>
        <v>202115.55</v>
      </c>
      <c r="E36" s="17">
        <v>15457.86</v>
      </c>
      <c r="F36" s="17">
        <v>15457.86</v>
      </c>
      <c r="G36" s="15">
        <f t="shared" si="9"/>
        <v>186657.69</v>
      </c>
      <c r="H36" s="11" t="s">
        <v>111</v>
      </c>
    </row>
    <row r="37" spans="1:8">
      <c r="A37" s="8" t="s">
        <v>40</v>
      </c>
      <c r="B37" s="17">
        <v>370114</v>
      </c>
      <c r="C37" s="17">
        <v>129569.02</v>
      </c>
      <c r="D37" s="15">
        <f t="shared" si="8"/>
        <v>499683.02</v>
      </c>
      <c r="E37" s="17">
        <v>279921.68</v>
      </c>
      <c r="F37" s="17">
        <v>279921.68</v>
      </c>
      <c r="G37" s="15">
        <f t="shared" si="9"/>
        <v>219761.34000000003</v>
      </c>
      <c r="H37" s="11" t="s">
        <v>112</v>
      </c>
    </row>
    <row r="38" spans="1:8">
      <c r="A38" s="7" t="s">
        <v>41</v>
      </c>
      <c r="B38" s="15">
        <f>SUM(B39:B47)</f>
        <v>651400</v>
      </c>
      <c r="C38" s="15">
        <f t="shared" ref="C38:G38" si="10">SUM(C39:C47)</f>
        <v>0</v>
      </c>
      <c r="D38" s="15">
        <f t="shared" si="10"/>
        <v>651400</v>
      </c>
      <c r="E38" s="15">
        <f t="shared" si="10"/>
        <v>249917.3</v>
      </c>
      <c r="F38" s="15">
        <f t="shared" si="10"/>
        <v>249917.31</v>
      </c>
      <c r="G38" s="15">
        <f t="shared" si="10"/>
        <v>401482.7</v>
      </c>
    </row>
    <row r="39" spans="1:8">
      <c r="A39" s="8" t="s">
        <v>42</v>
      </c>
      <c r="B39" s="15">
        <v>0</v>
      </c>
      <c r="C39" s="15">
        <v>0</v>
      </c>
      <c r="D39" s="15">
        <f t="shared" si="8"/>
        <v>0</v>
      </c>
      <c r="E39" s="15">
        <v>0</v>
      </c>
      <c r="F39" s="15">
        <v>0</v>
      </c>
      <c r="G39" s="15">
        <f t="shared" ref="G39:G47" si="11">D39-E39</f>
        <v>0</v>
      </c>
      <c r="H39" s="11" t="s">
        <v>113</v>
      </c>
    </row>
    <row r="40" spans="1:8">
      <c r="A40" s="8" t="s">
        <v>43</v>
      </c>
      <c r="B40" s="15">
        <v>0</v>
      </c>
      <c r="C40" s="15">
        <v>0</v>
      </c>
      <c r="D40" s="15">
        <f t="shared" si="8"/>
        <v>0</v>
      </c>
      <c r="E40" s="15">
        <v>0</v>
      </c>
      <c r="F40" s="15">
        <v>0</v>
      </c>
      <c r="G40" s="15">
        <f t="shared" si="11"/>
        <v>0</v>
      </c>
      <c r="H40" s="11" t="s">
        <v>114</v>
      </c>
    </row>
    <row r="41" spans="1:8">
      <c r="A41" s="8" t="s">
        <v>44</v>
      </c>
      <c r="B41" s="15">
        <v>0</v>
      </c>
      <c r="C41" s="15">
        <v>0</v>
      </c>
      <c r="D41" s="15">
        <f t="shared" si="8"/>
        <v>0</v>
      </c>
      <c r="E41" s="15">
        <v>0</v>
      </c>
      <c r="F41" s="15">
        <v>0</v>
      </c>
      <c r="G41" s="15">
        <f t="shared" si="11"/>
        <v>0</v>
      </c>
      <c r="H41" s="11" t="s">
        <v>115</v>
      </c>
    </row>
    <row r="42" spans="1:8">
      <c r="A42" s="8" t="s">
        <v>45</v>
      </c>
      <c r="B42" s="17">
        <v>157000</v>
      </c>
      <c r="C42" s="17">
        <v>0</v>
      </c>
      <c r="D42" s="15">
        <f t="shared" si="8"/>
        <v>157000</v>
      </c>
      <c r="E42" s="17">
        <v>0</v>
      </c>
      <c r="F42" s="17">
        <v>0</v>
      </c>
      <c r="G42" s="15">
        <f t="shared" si="11"/>
        <v>157000</v>
      </c>
      <c r="H42" s="11" t="s">
        <v>116</v>
      </c>
    </row>
    <row r="43" spans="1:8">
      <c r="A43" s="8" t="s">
        <v>46</v>
      </c>
      <c r="B43" s="17">
        <v>494400</v>
      </c>
      <c r="C43" s="17">
        <v>0</v>
      </c>
      <c r="D43" s="15">
        <f t="shared" si="8"/>
        <v>494400</v>
      </c>
      <c r="E43" s="17">
        <v>249917.3</v>
      </c>
      <c r="F43" s="17">
        <v>249917.31</v>
      </c>
      <c r="G43" s="15">
        <f t="shared" si="11"/>
        <v>244482.7</v>
      </c>
      <c r="H43" s="11" t="s">
        <v>117</v>
      </c>
    </row>
    <row r="44" spans="1:8">
      <c r="A44" s="8" t="s">
        <v>47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118</v>
      </c>
    </row>
    <row r="45" spans="1:8">
      <c r="A45" s="8" t="s">
        <v>48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2"/>
    </row>
    <row r="46" spans="1:8">
      <c r="A46" s="8" t="s">
        <v>49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2"/>
    </row>
    <row r="47" spans="1:8">
      <c r="A47" s="8" t="s">
        <v>50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119</v>
      </c>
    </row>
    <row r="48" spans="1:8">
      <c r="A48" s="7" t="s">
        <v>51</v>
      </c>
      <c r="B48" s="15">
        <f>SUM(B49:B57)</f>
        <v>174500</v>
      </c>
      <c r="C48" s="15">
        <f t="shared" ref="C48:G48" si="12">SUM(C49:C57)</f>
        <v>66354.320000000007</v>
      </c>
      <c r="D48" s="15">
        <f t="shared" si="12"/>
        <v>240854.32</v>
      </c>
      <c r="E48" s="15">
        <f t="shared" si="12"/>
        <v>66354.320000000007</v>
      </c>
      <c r="F48" s="15">
        <f t="shared" si="12"/>
        <v>66354.320000000007</v>
      </c>
      <c r="G48" s="15">
        <f t="shared" si="12"/>
        <v>174500</v>
      </c>
    </row>
    <row r="49" spans="1:8">
      <c r="A49" s="8" t="s">
        <v>52</v>
      </c>
      <c r="B49" s="17">
        <v>150500</v>
      </c>
      <c r="C49" s="17">
        <v>66354.320000000007</v>
      </c>
      <c r="D49" s="15">
        <f t="shared" si="8"/>
        <v>216854.32</v>
      </c>
      <c r="E49" s="17">
        <v>66354.320000000007</v>
      </c>
      <c r="F49" s="17">
        <v>66354.320000000007</v>
      </c>
      <c r="G49" s="15">
        <f t="shared" ref="G49:G57" si="13">D49-E49</f>
        <v>150500</v>
      </c>
      <c r="H49" s="11" t="s">
        <v>120</v>
      </c>
    </row>
    <row r="50" spans="1:8">
      <c r="A50" s="8" t="s">
        <v>53</v>
      </c>
      <c r="B50" s="15">
        <v>0</v>
      </c>
      <c r="C50" s="15">
        <v>0</v>
      </c>
      <c r="D50" s="15">
        <f t="shared" si="8"/>
        <v>0</v>
      </c>
      <c r="E50" s="15">
        <v>0</v>
      </c>
      <c r="F50" s="15">
        <v>0</v>
      </c>
      <c r="G50" s="15">
        <f t="shared" si="13"/>
        <v>0</v>
      </c>
      <c r="H50" s="11" t="s">
        <v>121</v>
      </c>
    </row>
    <row r="51" spans="1:8">
      <c r="A51" s="8" t="s">
        <v>54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122</v>
      </c>
    </row>
    <row r="52" spans="1:8">
      <c r="A52" s="8" t="s">
        <v>55</v>
      </c>
      <c r="B52" s="15">
        <v>0</v>
      </c>
      <c r="C52" s="15">
        <v>0</v>
      </c>
      <c r="D52" s="15">
        <f t="shared" si="8"/>
        <v>0</v>
      </c>
      <c r="E52" s="15">
        <v>0</v>
      </c>
      <c r="F52" s="15">
        <v>0</v>
      </c>
      <c r="G52" s="15">
        <f t="shared" si="13"/>
        <v>0</v>
      </c>
      <c r="H52" s="11" t="s">
        <v>123</v>
      </c>
    </row>
    <row r="53" spans="1:8">
      <c r="A53" s="8" t="s">
        <v>56</v>
      </c>
      <c r="B53" s="15">
        <v>0</v>
      </c>
      <c r="C53" s="15">
        <v>0</v>
      </c>
      <c r="D53" s="15">
        <f t="shared" si="8"/>
        <v>0</v>
      </c>
      <c r="E53" s="15">
        <v>0</v>
      </c>
      <c r="F53" s="15">
        <v>0</v>
      </c>
      <c r="G53" s="15">
        <f t="shared" si="13"/>
        <v>0</v>
      </c>
      <c r="H53" s="11" t="s">
        <v>124</v>
      </c>
    </row>
    <row r="54" spans="1:8">
      <c r="A54" s="8" t="s">
        <v>57</v>
      </c>
      <c r="B54" s="17">
        <v>24000</v>
      </c>
      <c r="C54" s="17">
        <v>0</v>
      </c>
      <c r="D54" s="15">
        <f t="shared" si="8"/>
        <v>24000</v>
      </c>
      <c r="E54" s="17">
        <v>0</v>
      </c>
      <c r="F54" s="17">
        <v>0</v>
      </c>
      <c r="G54" s="15">
        <f t="shared" si="13"/>
        <v>24000</v>
      </c>
      <c r="H54" s="11" t="s">
        <v>125</v>
      </c>
    </row>
    <row r="55" spans="1:8">
      <c r="A55" s="8" t="s">
        <v>58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126</v>
      </c>
    </row>
    <row r="56" spans="1:8">
      <c r="A56" s="8" t="s">
        <v>59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127</v>
      </c>
    </row>
    <row r="57" spans="1:8">
      <c r="A57" s="8" t="s">
        <v>60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128</v>
      </c>
    </row>
    <row r="58" spans="1:8">
      <c r="A58" s="7" t="s">
        <v>61</v>
      </c>
      <c r="B58" s="15">
        <f>SUM(B59:B61)</f>
        <v>0</v>
      </c>
      <c r="C58" s="15">
        <f t="shared" ref="C58:G58" si="14">SUM(C59:C61)</f>
        <v>0</v>
      </c>
      <c r="D58" s="15">
        <f t="shared" si="14"/>
        <v>0</v>
      </c>
      <c r="E58" s="15">
        <f t="shared" si="14"/>
        <v>0</v>
      </c>
      <c r="F58" s="15">
        <f t="shared" si="14"/>
        <v>0</v>
      </c>
      <c r="G58" s="15">
        <f t="shared" si="14"/>
        <v>0</v>
      </c>
    </row>
    <row r="59" spans="1:8">
      <c r="A59" s="8" t="s">
        <v>62</v>
      </c>
      <c r="B59" s="15">
        <v>0</v>
      </c>
      <c r="C59" s="15">
        <v>0</v>
      </c>
      <c r="D59" s="15">
        <f t="shared" si="8"/>
        <v>0</v>
      </c>
      <c r="E59" s="15">
        <v>0</v>
      </c>
      <c r="F59" s="15">
        <v>0</v>
      </c>
      <c r="G59" s="15">
        <f t="shared" ref="G59:G61" si="15">D59-E59</f>
        <v>0</v>
      </c>
      <c r="H59" s="11" t="s">
        <v>129</v>
      </c>
    </row>
    <row r="60" spans="1:8">
      <c r="A60" s="8" t="s">
        <v>63</v>
      </c>
      <c r="B60" s="15">
        <v>0</v>
      </c>
      <c r="C60" s="15">
        <v>0</v>
      </c>
      <c r="D60" s="15">
        <f t="shared" si="8"/>
        <v>0</v>
      </c>
      <c r="E60" s="15">
        <v>0</v>
      </c>
      <c r="F60" s="15">
        <v>0</v>
      </c>
      <c r="G60" s="15">
        <f t="shared" si="15"/>
        <v>0</v>
      </c>
      <c r="H60" s="11" t="s">
        <v>130</v>
      </c>
    </row>
    <row r="61" spans="1:8">
      <c r="A61" s="8" t="s">
        <v>64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131</v>
      </c>
    </row>
    <row r="62" spans="1:8">
      <c r="A62" s="7" t="s">
        <v>65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66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132</v>
      </c>
    </row>
    <row r="64" spans="1:8">
      <c r="A64" s="8" t="s">
        <v>67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133</v>
      </c>
    </row>
    <row r="65" spans="1:8">
      <c r="A65" s="8" t="s">
        <v>68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134</v>
      </c>
    </row>
    <row r="66" spans="1:8">
      <c r="A66" s="8" t="s">
        <v>69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135</v>
      </c>
    </row>
    <row r="67" spans="1:8">
      <c r="A67" s="8" t="s">
        <v>70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136</v>
      </c>
    </row>
    <row r="68" spans="1:8">
      <c r="A68" s="8" t="s">
        <v>71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72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137</v>
      </c>
    </row>
    <row r="70" spans="1:8">
      <c r="A70" s="8" t="s">
        <v>73</v>
      </c>
      <c r="B70" s="15">
        <v>0</v>
      </c>
      <c r="C70" s="15">
        <v>0</v>
      </c>
      <c r="D70" s="15">
        <f t="shared" si="8"/>
        <v>0</v>
      </c>
      <c r="E70" s="15">
        <v>0</v>
      </c>
      <c r="F70" s="15">
        <v>0</v>
      </c>
      <c r="G70" s="15">
        <f t="shared" si="17"/>
        <v>0</v>
      </c>
      <c r="H70" s="11" t="s">
        <v>138</v>
      </c>
    </row>
    <row r="71" spans="1:8">
      <c r="A71" s="7" t="s">
        <v>74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75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139</v>
      </c>
    </row>
    <row r="73" spans="1:8">
      <c r="A73" s="8" t="s">
        <v>76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140</v>
      </c>
    </row>
    <row r="74" spans="1:8">
      <c r="A74" s="8" t="s">
        <v>77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141</v>
      </c>
    </row>
    <row r="75" spans="1:8">
      <c r="A75" s="7" t="s">
        <v>78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79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142</v>
      </c>
    </row>
    <row r="77" spans="1:8">
      <c r="A77" s="8" t="s">
        <v>80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143</v>
      </c>
    </row>
    <row r="78" spans="1:8">
      <c r="A78" s="8" t="s">
        <v>81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144</v>
      </c>
    </row>
    <row r="79" spans="1:8">
      <c r="A79" s="8" t="s">
        <v>82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145</v>
      </c>
    </row>
    <row r="80" spans="1:8">
      <c r="A80" s="8" t="s">
        <v>83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146</v>
      </c>
    </row>
    <row r="81" spans="1:8">
      <c r="A81" s="8" t="s">
        <v>84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147</v>
      </c>
    </row>
    <row r="82" spans="1:8">
      <c r="A82" s="8" t="s">
        <v>85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148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86</v>
      </c>
      <c r="B84" s="14">
        <f>B85+B93+B103+B113+B123+B133+B137+B146+B150</f>
        <v>0</v>
      </c>
      <c r="C84" s="14">
        <f t="shared" ref="C84:G84" si="22">C85+C93+C103+C113+C123+C133+C137+C146+C150</f>
        <v>0</v>
      </c>
      <c r="D84" s="14">
        <f t="shared" si="22"/>
        <v>0</v>
      </c>
      <c r="E84" s="14">
        <f t="shared" si="22"/>
        <v>0</v>
      </c>
      <c r="F84" s="14">
        <f t="shared" si="22"/>
        <v>0</v>
      </c>
      <c r="G84" s="14">
        <f t="shared" si="22"/>
        <v>0</v>
      </c>
    </row>
    <row r="85" spans="1:8">
      <c r="A85" s="7" t="s">
        <v>13</v>
      </c>
      <c r="B85" s="15">
        <f>SUM(B86:B92)</f>
        <v>0</v>
      </c>
      <c r="C85" s="15">
        <f t="shared" ref="C85:G85" si="23">SUM(C86:C92)</f>
        <v>0</v>
      </c>
      <c r="D85" s="15">
        <f t="shared" si="23"/>
        <v>0</v>
      </c>
      <c r="E85" s="15">
        <f t="shared" si="23"/>
        <v>0</v>
      </c>
      <c r="F85" s="15">
        <f t="shared" si="23"/>
        <v>0</v>
      </c>
      <c r="G85" s="15">
        <f t="shared" si="23"/>
        <v>0</v>
      </c>
    </row>
    <row r="86" spans="1:8">
      <c r="A86" s="8" t="s">
        <v>14</v>
      </c>
      <c r="B86" s="15">
        <v>0</v>
      </c>
      <c r="C86" s="15">
        <v>0</v>
      </c>
      <c r="D86" s="15">
        <f t="shared" ref="D86:D92" si="24">B86+C86</f>
        <v>0</v>
      </c>
      <c r="E86" s="15">
        <v>0</v>
      </c>
      <c r="F86" s="15">
        <v>0</v>
      </c>
      <c r="G86" s="15">
        <f t="shared" ref="G86:G92" si="25">D86-E86</f>
        <v>0</v>
      </c>
      <c r="H86" s="11" t="s">
        <v>149</v>
      </c>
    </row>
    <row r="87" spans="1:8">
      <c r="A87" s="8" t="s">
        <v>15</v>
      </c>
      <c r="B87" s="15">
        <v>0</v>
      </c>
      <c r="C87" s="15">
        <v>0</v>
      </c>
      <c r="D87" s="15">
        <f t="shared" si="24"/>
        <v>0</v>
      </c>
      <c r="E87" s="15">
        <v>0</v>
      </c>
      <c r="F87" s="15">
        <v>0</v>
      </c>
      <c r="G87" s="15">
        <f t="shared" si="25"/>
        <v>0</v>
      </c>
      <c r="H87" s="11" t="s">
        <v>150</v>
      </c>
    </row>
    <row r="88" spans="1:8">
      <c r="A88" s="8" t="s">
        <v>16</v>
      </c>
      <c r="B88" s="15">
        <v>0</v>
      </c>
      <c r="C88" s="15">
        <v>0</v>
      </c>
      <c r="D88" s="15">
        <f t="shared" si="24"/>
        <v>0</v>
      </c>
      <c r="E88" s="15">
        <v>0</v>
      </c>
      <c r="F88" s="15">
        <v>0</v>
      </c>
      <c r="G88" s="15">
        <f t="shared" si="25"/>
        <v>0</v>
      </c>
      <c r="H88" s="11" t="s">
        <v>151</v>
      </c>
    </row>
    <row r="89" spans="1:8">
      <c r="A89" s="8" t="s">
        <v>17</v>
      </c>
      <c r="B89" s="15">
        <v>0</v>
      </c>
      <c r="C89" s="15">
        <v>0</v>
      </c>
      <c r="D89" s="15">
        <f t="shared" si="24"/>
        <v>0</v>
      </c>
      <c r="E89" s="15">
        <v>0</v>
      </c>
      <c r="F89" s="15">
        <v>0</v>
      </c>
      <c r="G89" s="15">
        <f t="shared" si="25"/>
        <v>0</v>
      </c>
      <c r="H89" s="11" t="s">
        <v>152</v>
      </c>
    </row>
    <row r="90" spans="1:8">
      <c r="A90" s="8" t="s">
        <v>18</v>
      </c>
      <c r="B90" s="15">
        <v>0</v>
      </c>
      <c r="C90" s="15">
        <v>0</v>
      </c>
      <c r="D90" s="15">
        <f t="shared" si="24"/>
        <v>0</v>
      </c>
      <c r="E90" s="15">
        <v>0</v>
      </c>
      <c r="F90" s="15">
        <v>0</v>
      </c>
      <c r="G90" s="15">
        <f t="shared" si="25"/>
        <v>0</v>
      </c>
      <c r="H90" s="11" t="s">
        <v>153</v>
      </c>
    </row>
    <row r="91" spans="1:8">
      <c r="A91" s="8" t="s">
        <v>19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154</v>
      </c>
    </row>
    <row r="92" spans="1:8">
      <c r="A92" s="8" t="s">
        <v>20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155</v>
      </c>
    </row>
    <row r="93" spans="1:8">
      <c r="A93" s="7" t="s">
        <v>21</v>
      </c>
      <c r="B93" s="15">
        <f>SUM(B94:B102)</f>
        <v>0</v>
      </c>
      <c r="C93" s="15">
        <f t="shared" ref="C93:G93" si="26">SUM(C94:C102)</f>
        <v>0</v>
      </c>
      <c r="D93" s="15">
        <f t="shared" si="26"/>
        <v>0</v>
      </c>
      <c r="E93" s="15">
        <f t="shared" si="26"/>
        <v>0</v>
      </c>
      <c r="F93" s="15">
        <f t="shared" si="26"/>
        <v>0</v>
      </c>
      <c r="G93" s="15">
        <f t="shared" si="26"/>
        <v>0</v>
      </c>
    </row>
    <row r="94" spans="1:8">
      <c r="A94" s="8" t="s">
        <v>22</v>
      </c>
      <c r="B94" s="15">
        <v>0</v>
      </c>
      <c r="C94" s="15">
        <v>0</v>
      </c>
      <c r="D94" s="15">
        <f t="shared" ref="D94:D102" si="27">B94+C94</f>
        <v>0</v>
      </c>
      <c r="E94" s="15">
        <v>0</v>
      </c>
      <c r="F94" s="15">
        <v>0</v>
      </c>
      <c r="G94" s="15">
        <f t="shared" ref="G94:G102" si="28">D94-E94</f>
        <v>0</v>
      </c>
      <c r="H94" s="11" t="s">
        <v>156</v>
      </c>
    </row>
    <row r="95" spans="1:8">
      <c r="A95" s="8" t="s">
        <v>23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157</v>
      </c>
    </row>
    <row r="96" spans="1:8">
      <c r="A96" s="8" t="s">
        <v>24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158</v>
      </c>
    </row>
    <row r="97" spans="1:8">
      <c r="A97" s="8" t="s">
        <v>25</v>
      </c>
      <c r="B97" s="15">
        <v>0</v>
      </c>
      <c r="C97" s="15">
        <v>0</v>
      </c>
      <c r="D97" s="15">
        <f t="shared" si="27"/>
        <v>0</v>
      </c>
      <c r="E97" s="15">
        <v>0</v>
      </c>
      <c r="F97" s="15">
        <v>0</v>
      </c>
      <c r="G97" s="15">
        <f t="shared" si="28"/>
        <v>0</v>
      </c>
      <c r="H97" s="11" t="s">
        <v>159</v>
      </c>
    </row>
    <row r="98" spans="1:8">
      <c r="A98" s="1" t="s">
        <v>26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160</v>
      </c>
    </row>
    <row r="99" spans="1:8">
      <c r="A99" s="8" t="s">
        <v>27</v>
      </c>
      <c r="B99" s="15">
        <v>0</v>
      </c>
      <c r="C99" s="15">
        <v>0</v>
      </c>
      <c r="D99" s="15">
        <f t="shared" si="27"/>
        <v>0</v>
      </c>
      <c r="E99" s="15">
        <v>0</v>
      </c>
      <c r="F99" s="15">
        <v>0</v>
      </c>
      <c r="G99" s="15">
        <f t="shared" si="28"/>
        <v>0</v>
      </c>
      <c r="H99" s="11" t="s">
        <v>161</v>
      </c>
    </row>
    <row r="100" spans="1:8">
      <c r="A100" s="8" t="s">
        <v>28</v>
      </c>
      <c r="B100" s="15">
        <v>0</v>
      </c>
      <c r="C100" s="15">
        <v>0</v>
      </c>
      <c r="D100" s="15">
        <f t="shared" si="27"/>
        <v>0</v>
      </c>
      <c r="E100" s="15">
        <v>0</v>
      </c>
      <c r="F100" s="15">
        <v>0</v>
      </c>
      <c r="G100" s="15">
        <f t="shared" si="28"/>
        <v>0</v>
      </c>
      <c r="H100" s="11" t="s">
        <v>162</v>
      </c>
    </row>
    <row r="101" spans="1:8">
      <c r="A101" s="8" t="s">
        <v>29</v>
      </c>
      <c r="B101" s="15">
        <v>0</v>
      </c>
      <c r="C101" s="15">
        <v>0</v>
      </c>
      <c r="D101" s="15">
        <f t="shared" si="27"/>
        <v>0</v>
      </c>
      <c r="E101" s="15">
        <v>0</v>
      </c>
      <c r="F101" s="15">
        <v>0</v>
      </c>
      <c r="G101" s="15">
        <f t="shared" si="28"/>
        <v>0</v>
      </c>
      <c r="H101" s="11" t="s">
        <v>163</v>
      </c>
    </row>
    <row r="102" spans="1:8">
      <c r="A102" s="8" t="s">
        <v>30</v>
      </c>
      <c r="B102" s="15">
        <v>0</v>
      </c>
      <c r="C102" s="15">
        <v>0</v>
      </c>
      <c r="D102" s="15">
        <f t="shared" si="27"/>
        <v>0</v>
      </c>
      <c r="E102" s="15">
        <v>0</v>
      </c>
      <c r="F102" s="15">
        <v>0</v>
      </c>
      <c r="G102" s="15">
        <f t="shared" si="28"/>
        <v>0</v>
      </c>
      <c r="H102" s="11" t="s">
        <v>164</v>
      </c>
    </row>
    <row r="103" spans="1:8">
      <c r="A103" s="7" t="s">
        <v>31</v>
      </c>
      <c r="B103" s="15">
        <f>SUM(B104:B112)</f>
        <v>0</v>
      </c>
      <c r="C103" s="15">
        <f t="shared" ref="C103:G103" si="29">SUM(C104:C112)</f>
        <v>0</v>
      </c>
      <c r="D103" s="15">
        <f t="shared" si="29"/>
        <v>0</v>
      </c>
      <c r="E103" s="15">
        <f t="shared" si="29"/>
        <v>0</v>
      </c>
      <c r="F103" s="15">
        <f t="shared" si="29"/>
        <v>0</v>
      </c>
      <c r="G103" s="15">
        <f t="shared" si="29"/>
        <v>0</v>
      </c>
    </row>
    <row r="104" spans="1:8">
      <c r="A104" s="8" t="s">
        <v>32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165</v>
      </c>
    </row>
    <row r="105" spans="1:8">
      <c r="A105" s="8" t="s">
        <v>33</v>
      </c>
      <c r="B105" s="15">
        <v>0</v>
      </c>
      <c r="C105" s="15">
        <v>0</v>
      </c>
      <c r="D105" s="15">
        <f t="shared" si="30"/>
        <v>0</v>
      </c>
      <c r="E105" s="15">
        <v>0</v>
      </c>
      <c r="F105" s="15">
        <v>0</v>
      </c>
      <c r="G105" s="15">
        <f t="shared" si="31"/>
        <v>0</v>
      </c>
      <c r="H105" s="11" t="s">
        <v>166</v>
      </c>
    </row>
    <row r="106" spans="1:8">
      <c r="A106" s="8" t="s">
        <v>34</v>
      </c>
      <c r="B106" s="15">
        <v>0</v>
      </c>
      <c r="C106" s="15">
        <v>0</v>
      </c>
      <c r="D106" s="15">
        <f t="shared" si="30"/>
        <v>0</v>
      </c>
      <c r="E106" s="15">
        <v>0</v>
      </c>
      <c r="F106" s="15">
        <v>0</v>
      </c>
      <c r="G106" s="15">
        <f t="shared" si="31"/>
        <v>0</v>
      </c>
      <c r="H106" s="11" t="s">
        <v>167</v>
      </c>
    </row>
    <row r="107" spans="1:8">
      <c r="A107" s="8" t="s">
        <v>35</v>
      </c>
      <c r="B107" s="15">
        <v>0</v>
      </c>
      <c r="C107" s="15">
        <v>0</v>
      </c>
      <c r="D107" s="15">
        <f t="shared" si="30"/>
        <v>0</v>
      </c>
      <c r="E107" s="15">
        <v>0</v>
      </c>
      <c r="F107" s="15">
        <v>0</v>
      </c>
      <c r="G107" s="15">
        <f t="shared" si="31"/>
        <v>0</v>
      </c>
      <c r="H107" s="11" t="s">
        <v>168</v>
      </c>
    </row>
    <row r="108" spans="1:8">
      <c r="A108" s="8" t="s">
        <v>36</v>
      </c>
      <c r="B108" s="15">
        <v>0</v>
      </c>
      <c r="C108" s="15">
        <v>0</v>
      </c>
      <c r="D108" s="15">
        <f t="shared" si="30"/>
        <v>0</v>
      </c>
      <c r="E108" s="15">
        <v>0</v>
      </c>
      <c r="F108" s="15">
        <v>0</v>
      </c>
      <c r="G108" s="15">
        <f t="shared" si="31"/>
        <v>0</v>
      </c>
      <c r="H108" s="11" t="s">
        <v>169</v>
      </c>
    </row>
    <row r="109" spans="1:8">
      <c r="A109" s="8" t="s">
        <v>37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170</v>
      </c>
    </row>
    <row r="110" spans="1:8">
      <c r="A110" s="8" t="s">
        <v>38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171</v>
      </c>
    </row>
    <row r="111" spans="1:8">
      <c r="A111" s="8" t="s">
        <v>39</v>
      </c>
      <c r="B111" s="15">
        <v>0</v>
      </c>
      <c r="C111" s="15">
        <v>0</v>
      </c>
      <c r="D111" s="15">
        <f t="shared" si="30"/>
        <v>0</v>
      </c>
      <c r="E111" s="15">
        <v>0</v>
      </c>
      <c r="F111" s="15">
        <v>0</v>
      </c>
      <c r="G111" s="15">
        <f t="shared" si="31"/>
        <v>0</v>
      </c>
      <c r="H111" s="11" t="s">
        <v>172</v>
      </c>
    </row>
    <row r="112" spans="1:8">
      <c r="A112" s="8" t="s">
        <v>40</v>
      </c>
      <c r="B112" s="15">
        <v>0</v>
      </c>
      <c r="C112" s="15">
        <v>0</v>
      </c>
      <c r="D112" s="15">
        <f t="shared" si="30"/>
        <v>0</v>
      </c>
      <c r="E112" s="15">
        <v>0</v>
      </c>
      <c r="F112" s="15">
        <v>0</v>
      </c>
      <c r="G112" s="15">
        <f t="shared" si="31"/>
        <v>0</v>
      </c>
      <c r="H112" s="11" t="s">
        <v>173</v>
      </c>
    </row>
    <row r="113" spans="1:8">
      <c r="A113" s="7" t="s">
        <v>41</v>
      </c>
      <c r="B113" s="15">
        <f>SUM(B114:B122)</f>
        <v>0</v>
      </c>
      <c r="C113" s="15">
        <f t="shared" ref="C113:G113" si="32">SUM(C114:C122)</f>
        <v>0</v>
      </c>
      <c r="D113" s="15">
        <f t="shared" si="32"/>
        <v>0</v>
      </c>
      <c r="E113" s="15">
        <f t="shared" si="32"/>
        <v>0</v>
      </c>
      <c r="F113" s="15">
        <f t="shared" si="32"/>
        <v>0</v>
      </c>
      <c r="G113" s="15">
        <f t="shared" si="32"/>
        <v>0</v>
      </c>
    </row>
    <row r="114" spans="1:8">
      <c r="A114" s="8" t="s">
        <v>42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174</v>
      </c>
    </row>
    <row r="115" spans="1:8">
      <c r="A115" s="8" t="s">
        <v>43</v>
      </c>
      <c r="B115" s="15">
        <v>0</v>
      </c>
      <c r="C115" s="15">
        <v>0</v>
      </c>
      <c r="D115" s="15">
        <f t="shared" si="33"/>
        <v>0</v>
      </c>
      <c r="E115" s="15">
        <v>0</v>
      </c>
      <c r="F115" s="15">
        <v>0</v>
      </c>
      <c r="G115" s="15">
        <f t="shared" si="34"/>
        <v>0</v>
      </c>
      <c r="H115" s="11" t="s">
        <v>175</v>
      </c>
    </row>
    <row r="116" spans="1:8">
      <c r="A116" s="8" t="s">
        <v>44</v>
      </c>
      <c r="B116" s="15">
        <v>0</v>
      </c>
      <c r="C116" s="15">
        <v>0</v>
      </c>
      <c r="D116" s="15">
        <f t="shared" si="33"/>
        <v>0</v>
      </c>
      <c r="E116" s="15">
        <v>0</v>
      </c>
      <c r="F116" s="15">
        <v>0</v>
      </c>
      <c r="G116" s="15">
        <f t="shared" si="34"/>
        <v>0</v>
      </c>
      <c r="H116" s="11" t="s">
        <v>176</v>
      </c>
    </row>
    <row r="117" spans="1:8">
      <c r="A117" s="8" t="s">
        <v>45</v>
      </c>
      <c r="B117" s="15">
        <v>0</v>
      </c>
      <c r="C117" s="15">
        <v>0</v>
      </c>
      <c r="D117" s="15">
        <f t="shared" si="33"/>
        <v>0</v>
      </c>
      <c r="E117" s="15">
        <v>0</v>
      </c>
      <c r="F117" s="15">
        <v>0</v>
      </c>
      <c r="G117" s="15">
        <f t="shared" si="34"/>
        <v>0</v>
      </c>
      <c r="H117" s="11" t="s">
        <v>177</v>
      </c>
    </row>
    <row r="118" spans="1:8">
      <c r="A118" s="8" t="s">
        <v>46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178</v>
      </c>
    </row>
    <row r="119" spans="1:8">
      <c r="A119" s="8" t="s">
        <v>47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179</v>
      </c>
    </row>
    <row r="120" spans="1:8">
      <c r="A120" s="8" t="s">
        <v>48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49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50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180</v>
      </c>
    </row>
    <row r="123" spans="1:8">
      <c r="A123" s="7" t="s">
        <v>51</v>
      </c>
      <c r="B123" s="15">
        <f>SUM(B124:B132)</f>
        <v>0</v>
      </c>
      <c r="C123" s="15">
        <f t="shared" ref="C123:G123" si="35">SUM(C124:C132)</f>
        <v>0</v>
      </c>
      <c r="D123" s="15">
        <f t="shared" si="35"/>
        <v>0</v>
      </c>
      <c r="E123" s="15">
        <f t="shared" si="35"/>
        <v>0</v>
      </c>
      <c r="F123" s="15">
        <f t="shared" si="35"/>
        <v>0</v>
      </c>
      <c r="G123" s="15">
        <f t="shared" si="35"/>
        <v>0</v>
      </c>
    </row>
    <row r="124" spans="1:8">
      <c r="A124" s="8" t="s">
        <v>52</v>
      </c>
      <c r="B124" s="15">
        <v>0</v>
      </c>
      <c r="C124" s="15">
        <v>0</v>
      </c>
      <c r="D124" s="15">
        <f t="shared" ref="D124:D132" si="36">B124+C124</f>
        <v>0</v>
      </c>
      <c r="E124" s="15">
        <v>0</v>
      </c>
      <c r="F124" s="15">
        <v>0</v>
      </c>
      <c r="G124" s="15">
        <f t="shared" ref="G124:G132" si="37">D124-E124</f>
        <v>0</v>
      </c>
      <c r="H124" s="11" t="s">
        <v>181</v>
      </c>
    </row>
    <row r="125" spans="1:8">
      <c r="A125" s="8" t="s">
        <v>53</v>
      </c>
      <c r="B125" s="15">
        <v>0</v>
      </c>
      <c r="C125" s="15">
        <v>0</v>
      </c>
      <c r="D125" s="15">
        <f t="shared" si="36"/>
        <v>0</v>
      </c>
      <c r="E125" s="15">
        <v>0</v>
      </c>
      <c r="F125" s="15">
        <v>0</v>
      </c>
      <c r="G125" s="15">
        <f t="shared" si="37"/>
        <v>0</v>
      </c>
      <c r="H125" s="11" t="s">
        <v>182</v>
      </c>
    </row>
    <row r="126" spans="1:8">
      <c r="A126" s="8" t="s">
        <v>54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183</v>
      </c>
    </row>
    <row r="127" spans="1:8">
      <c r="A127" s="8" t="s">
        <v>55</v>
      </c>
      <c r="B127" s="15">
        <v>0</v>
      </c>
      <c r="C127" s="15">
        <v>0</v>
      </c>
      <c r="D127" s="15">
        <f t="shared" si="36"/>
        <v>0</v>
      </c>
      <c r="E127" s="15">
        <v>0</v>
      </c>
      <c r="F127" s="15">
        <v>0</v>
      </c>
      <c r="G127" s="15">
        <f t="shared" si="37"/>
        <v>0</v>
      </c>
      <c r="H127" s="11" t="s">
        <v>184</v>
      </c>
    </row>
    <row r="128" spans="1:8">
      <c r="A128" s="8" t="s">
        <v>56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185</v>
      </c>
    </row>
    <row r="129" spans="1:8">
      <c r="A129" s="8" t="s">
        <v>57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186</v>
      </c>
    </row>
    <row r="130" spans="1:8">
      <c r="A130" s="8" t="s">
        <v>58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187</v>
      </c>
    </row>
    <row r="131" spans="1:8">
      <c r="A131" s="8" t="s">
        <v>59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188</v>
      </c>
    </row>
    <row r="132" spans="1:8">
      <c r="A132" s="8" t="s">
        <v>60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189</v>
      </c>
    </row>
    <row r="133" spans="1:8">
      <c r="A133" s="7" t="s">
        <v>61</v>
      </c>
      <c r="B133" s="15">
        <f>SUM(B134:B136)</f>
        <v>0</v>
      </c>
      <c r="C133" s="15">
        <f t="shared" ref="C133:G133" si="38">SUM(C134:C136)</f>
        <v>0</v>
      </c>
      <c r="D133" s="15">
        <f t="shared" si="38"/>
        <v>0</v>
      </c>
      <c r="E133" s="15">
        <f t="shared" si="38"/>
        <v>0</v>
      </c>
      <c r="F133" s="15">
        <f t="shared" si="38"/>
        <v>0</v>
      </c>
      <c r="G133" s="15">
        <f t="shared" si="38"/>
        <v>0</v>
      </c>
    </row>
    <row r="134" spans="1:8">
      <c r="A134" s="8" t="s">
        <v>62</v>
      </c>
      <c r="B134" s="15">
        <v>0</v>
      </c>
      <c r="C134" s="15">
        <v>0</v>
      </c>
      <c r="D134" s="15">
        <f t="shared" ref="D134:D157" si="39">B134+C134</f>
        <v>0</v>
      </c>
      <c r="E134" s="15">
        <v>0</v>
      </c>
      <c r="F134" s="15">
        <v>0</v>
      </c>
      <c r="G134" s="15">
        <f t="shared" ref="G134:G136" si="40">D134-E134</f>
        <v>0</v>
      </c>
      <c r="H134" s="11" t="s">
        <v>190</v>
      </c>
    </row>
    <row r="135" spans="1:8">
      <c r="A135" s="8" t="s">
        <v>63</v>
      </c>
      <c r="B135" s="15">
        <v>0</v>
      </c>
      <c r="C135" s="15">
        <v>0</v>
      </c>
      <c r="D135" s="15">
        <f t="shared" si="39"/>
        <v>0</v>
      </c>
      <c r="E135" s="15">
        <v>0</v>
      </c>
      <c r="F135" s="15">
        <v>0</v>
      </c>
      <c r="G135" s="15">
        <f t="shared" si="40"/>
        <v>0</v>
      </c>
      <c r="H135" s="11" t="s">
        <v>191</v>
      </c>
    </row>
    <row r="136" spans="1:8">
      <c r="A136" s="8" t="s">
        <v>64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192</v>
      </c>
    </row>
    <row r="137" spans="1:8">
      <c r="A137" s="7" t="s">
        <v>65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66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193</v>
      </c>
    </row>
    <row r="139" spans="1:8">
      <c r="A139" s="8" t="s">
        <v>67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194</v>
      </c>
    </row>
    <row r="140" spans="1:8">
      <c r="A140" s="8" t="s">
        <v>68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195</v>
      </c>
    </row>
    <row r="141" spans="1:8">
      <c r="A141" s="8" t="s">
        <v>69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196</v>
      </c>
    </row>
    <row r="142" spans="1:8">
      <c r="A142" s="8" t="s">
        <v>70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197</v>
      </c>
    </row>
    <row r="143" spans="1:8">
      <c r="A143" s="8" t="s">
        <v>71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72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198</v>
      </c>
    </row>
    <row r="145" spans="1:8">
      <c r="A145" s="8" t="s">
        <v>73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199</v>
      </c>
    </row>
    <row r="146" spans="1:8">
      <c r="A146" s="7" t="s">
        <v>74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75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200</v>
      </c>
    </row>
    <row r="148" spans="1:8">
      <c r="A148" s="8" t="s">
        <v>76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201</v>
      </c>
    </row>
    <row r="149" spans="1:8">
      <c r="A149" s="8" t="s">
        <v>77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202</v>
      </c>
    </row>
    <row r="150" spans="1:8">
      <c r="A150" s="7" t="s">
        <v>78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79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203</v>
      </c>
    </row>
    <row r="152" spans="1:8">
      <c r="A152" s="8" t="s">
        <v>80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204</v>
      </c>
    </row>
    <row r="153" spans="1:8">
      <c r="A153" s="8" t="s">
        <v>81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205</v>
      </c>
    </row>
    <row r="154" spans="1:8">
      <c r="A154" s="1" t="s">
        <v>82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206</v>
      </c>
    </row>
    <row r="155" spans="1:8">
      <c r="A155" s="8" t="s">
        <v>83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207</v>
      </c>
    </row>
    <row r="156" spans="1:8">
      <c r="A156" s="8" t="s">
        <v>84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208</v>
      </c>
    </row>
    <row r="157" spans="1:8">
      <c r="A157" s="8" t="s">
        <v>85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209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87</v>
      </c>
      <c r="B159" s="14">
        <f>B9+B84</f>
        <v>18600360.419999998</v>
      </c>
      <c r="C159" s="14">
        <f t="shared" ref="C159:G159" si="47">C9+C84</f>
        <v>3729729.64</v>
      </c>
      <c r="D159" s="14">
        <f t="shared" si="47"/>
        <v>22330090.060000002</v>
      </c>
      <c r="E159" s="14">
        <f t="shared" si="47"/>
        <v>7410406.9100000011</v>
      </c>
      <c r="F159" s="14">
        <f t="shared" si="47"/>
        <v>7321270.9400000004</v>
      </c>
      <c r="G159" s="14">
        <f t="shared" si="47"/>
        <v>14919683.149999999</v>
      </c>
    </row>
    <row r="160" spans="1:8">
      <c r="A160" s="5"/>
      <c r="B160" s="13"/>
      <c r="C160" s="13"/>
      <c r="D160" s="13"/>
      <c r="E160" s="13"/>
      <c r="F160" s="13"/>
      <c r="G160" s="13"/>
    </row>
    <row r="161" spans="1:1">
      <c r="A161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2025-07-22T16:32:42Z</cp:lastPrinted>
  <dcterms:created xsi:type="dcterms:W3CDTF">2018-11-21T18:09:30Z</dcterms:created>
  <dcterms:modified xsi:type="dcterms:W3CDTF">2025-07-22T16:32:48Z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